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X:\CDS\2023-24\"/>
    </mc:Choice>
  </mc:AlternateContent>
  <xr:revisionPtr revIDLastSave="0" documentId="8_{992D29DE-AE06-4CCA-9010-2166F1E408AB}" xr6:coauthVersionLast="47" xr6:coauthVersionMax="47" xr10:uidLastSave="{00000000-0000-0000-0000-000000000000}"/>
  <bookViews>
    <workbookView xWindow="-120" yWindow="-120" windowWidth="29040" windowHeight="15720" xr2:uid="{00000000-000D-0000-FFFF-FFFF00000000}"/>
  </bookViews>
  <sheets>
    <sheet name="CDS-A" sheetId="12"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0" i="2" l="1"/>
  <c r="F109" i="2"/>
  <c r="F108" i="2"/>
  <c r="F106" i="2"/>
  <c r="F105" i="2"/>
  <c r="K30" i="9" l="1"/>
  <c r="K27" i="9"/>
  <c r="K29" i="9"/>
  <c r="K28" i="9"/>
  <c r="K26" i="9"/>
  <c r="K25" i="9"/>
  <c r="K24" i="9"/>
  <c r="K23" i="9"/>
  <c r="K22" i="9"/>
  <c r="K21" i="9"/>
  <c r="C99" i="2"/>
  <c r="F98" i="2"/>
  <c r="F97" i="2"/>
  <c r="F96" i="2"/>
  <c r="D111" i="2"/>
  <c r="C111" i="2"/>
  <c r="F94" i="2" l="1"/>
  <c r="F93" i="2"/>
  <c r="I33" i="3"/>
  <c r="E14" i="4"/>
  <c r="D14" i="4"/>
  <c r="C14" i="4"/>
  <c r="I32" i="3"/>
  <c r="I31" i="3"/>
  <c r="F69" i="2" l="1"/>
  <c r="E69" i="2"/>
  <c r="D69" i="2"/>
  <c r="D230" i="3" l="1"/>
  <c r="E230" i="3"/>
  <c r="C47" i="2"/>
  <c r="C46" i="2"/>
  <c r="C48" i="2" l="1"/>
  <c r="E38" i="2"/>
  <c r="D38" i="2"/>
  <c r="C38" i="2"/>
  <c r="E21" i="2"/>
  <c r="E23" i="2" s="1"/>
  <c r="D21" i="2"/>
  <c r="D23" i="2" s="1"/>
  <c r="C21" i="2"/>
  <c r="C23" i="2" s="1"/>
  <c r="E45" i="10"/>
  <c r="D45" i="10"/>
  <c r="C45" i="10"/>
  <c r="K52" i="9"/>
  <c r="K49" i="9"/>
  <c r="F55" i="8"/>
  <c r="E55" i="8"/>
  <c r="F50" i="8"/>
  <c r="E50" i="8"/>
  <c r="F230" i="3"/>
  <c r="G206" i="3"/>
  <c r="F206" i="3"/>
  <c r="E206" i="3"/>
  <c r="D206" i="3"/>
  <c r="C206" i="3"/>
  <c r="C197" i="3"/>
  <c r="D188" i="3"/>
  <c r="C188" i="3"/>
  <c r="G118" i="2"/>
  <c r="F118" i="2"/>
  <c r="E111" i="2"/>
  <c r="E107" i="2"/>
  <c r="D107" i="2"/>
  <c r="C107" i="2"/>
  <c r="F107" i="2" s="1"/>
  <c r="E99" i="2"/>
  <c r="D99" i="2"/>
  <c r="E95" i="2"/>
  <c r="D95" i="2"/>
  <c r="C95" i="2"/>
  <c r="E32" i="2"/>
  <c r="D32" i="2"/>
  <c r="C32" i="2"/>
  <c r="E13" i="2"/>
  <c r="E15" i="2" s="1"/>
  <c r="D13" i="2"/>
  <c r="D15" i="2" s="1"/>
  <c r="C13" i="2"/>
  <c r="C15" i="2" s="1"/>
  <c r="E112" i="2" l="1"/>
  <c r="F111" i="2"/>
  <c r="F112" i="2" s="1"/>
  <c r="F95" i="2"/>
  <c r="C100" i="2"/>
  <c r="C44" i="2"/>
  <c r="D44" i="2"/>
  <c r="C112" i="2"/>
  <c r="E100" i="2"/>
  <c r="E44" i="2"/>
  <c r="D100" i="2"/>
  <c r="D112" i="2"/>
  <c r="F99" i="2"/>
  <c r="F100" i="2" l="1"/>
</calcChain>
</file>

<file path=xl/sharedStrings.xml><?xml version="1.0" encoding="utf-8"?>
<sst xmlns="http://schemas.openxmlformats.org/spreadsheetml/2006/main" count="1578" uniqueCount="1219">
  <si>
    <t>A.  General Information</t>
  </si>
  <si>
    <t>A0</t>
  </si>
  <si>
    <t>Respondent Information (Not for Publication)</t>
  </si>
  <si>
    <t>Title:</t>
  </si>
  <si>
    <t>Office:</t>
  </si>
  <si>
    <t>Mailing Address:</t>
  </si>
  <si>
    <t>City/State/Zip/Country:</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</si>
  <si>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</si>
  <si>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</si>
  <si>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</si>
  <si>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</si>
  <si>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</si>
  <si>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</si>
  <si>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</si>
  <si>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Name of College/University:</t>
  </si>
  <si>
    <t>Street Address (if different):</t>
  </si>
  <si>
    <t>Main Phone Number:</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</si>
  <si>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</si>
  <si>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</si>
  <si>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</si>
  <si>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</si>
  <si>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</si>
  <si>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</si>
  <si>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</si>
  <si>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</si>
  <si>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</si>
  <si>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</si>
  <si>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</si>
  <si>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</si>
  <si>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</si>
  <si>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</si>
  <si>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</si>
  <si>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</si>
  <si>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</si>
  <si>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</si>
  <si>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</si>
  <si>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</si>
  <si>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</si>
  <si>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</si>
  <si>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</si>
  <si>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</si>
  <si>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</si>
  <si>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</si>
  <si>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</si>
  <si>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</si>
  <si>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Associate</t>
  </si>
  <si>
    <t>Transfer Associate</t>
  </si>
  <si>
    <t>Terminal Associate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</si>
  <si>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</si>
  <si>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</si>
  <si>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</si>
  <si>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</si>
  <si>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</si>
  <si>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</si>
  <si>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</si>
  <si>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</si>
  <si>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</si>
  <si>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</si>
  <si>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</si>
  <si>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Men</t>
  </si>
  <si>
    <t>Women</t>
  </si>
  <si>
    <t>Another Gender</t>
  </si>
  <si>
    <t>Undergraduates</t>
  </si>
  <si>
    <t>Degree-seeking, first-time freshmen</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</si>
  <si>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</si>
  <si>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</si>
  <si>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</si>
  <si>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</si>
  <si>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</si>
  <si>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</si>
  <si>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</si>
  <si>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</si>
  <si>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</si>
  <si>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</si>
  <si>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</si>
  <si>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</si>
  <si>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</si>
  <si>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</si>
  <si>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</si>
  <si>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</si>
  <si>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</si>
  <si>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</si>
  <si>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</si>
  <si>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</si>
  <si>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</si>
  <si>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</si>
  <si>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</si>
  <si>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</si>
  <si>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</si>
  <si>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</si>
  <si>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</si>
  <si>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</si>
  <si>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</si>
  <si>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</si>
  <si>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</si>
  <si>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</si>
  <si>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</si>
  <si>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</si>
  <si>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</si>
  <si>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</si>
  <si>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</si>
  <si>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</si>
  <si>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</si>
  <si>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</si>
  <si>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</si>
  <si>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</si>
  <si>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</si>
  <si>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</si>
  <si>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For Bachelor’s or Equivalent Programs</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</si>
  <si>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</si>
  <si>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</si>
  <si>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</si>
  <si>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</si>
  <si>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</si>
  <si>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B</t>
  </si>
  <si>
    <t>C</t>
  </si>
  <si>
    <t>D</t>
  </si>
  <si>
    <t>E</t>
  </si>
  <si>
    <t>F</t>
  </si>
  <si>
    <t>G</t>
  </si>
  <si>
    <t>Total graduating within six years (sum of lines D, E, and F)</t>
  </si>
  <si>
    <t>H</t>
  </si>
  <si>
    <r>
      <rPr>
        <b/>
        <sz val="9"/>
        <color theme="1"/>
        <rFont val="Arial"/>
        <family val="2"/>
      </rPr>
      <t xml:space="preserve">Total 
</t>
    </r>
    <r>
      <rPr>
        <sz val="9"/>
        <color theme="1"/>
        <rFont val="Arial"/>
        <family val="2"/>
      </rPr>
      <t>(sum of 3 columns to the left)</t>
    </r>
  </si>
  <si>
    <t>For Two-Year Institutions</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</si>
  <si>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</si>
  <si>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</si>
  <si>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</si>
  <si>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</si>
  <si>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</si>
  <si>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</si>
  <si>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</si>
  <si>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</si>
  <si>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</si>
  <si>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</si>
  <si>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</si>
  <si>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</si>
  <si>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</si>
  <si>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</si>
  <si>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</si>
  <si>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</si>
  <si>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</si>
  <si>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</si>
  <si>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</si>
  <si>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</si>
  <si>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</si>
  <si>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</si>
  <si>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</si>
  <si>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</si>
  <si>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</si>
  <si>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</si>
  <si>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</si>
  <si>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</si>
  <si>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</si>
  <si>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</si>
  <si>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</si>
  <si>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</si>
  <si>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</si>
  <si>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</si>
  <si>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</si>
  <si>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</si>
  <si>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</si>
  <si>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</si>
  <si>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</si>
  <si>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</si>
  <si>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</si>
  <si>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</si>
  <si>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</si>
  <si>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</si>
  <si>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</si>
  <si>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</si>
  <si>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</si>
  <si>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</si>
  <si>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</si>
  <si>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</si>
  <si>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</si>
  <si>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</si>
  <si>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</si>
  <si>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</si>
  <si>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</si>
  <si>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</si>
  <si>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</si>
  <si>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</si>
  <si>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</si>
  <si>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</si>
  <si>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</si>
  <si>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</si>
  <si>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</si>
  <si>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</si>
  <si>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</si>
  <si>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</si>
  <si>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</si>
  <si>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</si>
  <si>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</si>
  <si>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</si>
  <si>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</si>
  <si>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</si>
  <si>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</si>
  <si>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</si>
  <si>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</si>
  <si>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</si>
  <si>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</si>
  <si>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</si>
  <si>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</si>
  <si>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</si>
  <si>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</si>
  <si>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</si>
  <si>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</si>
  <si>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</si>
  <si>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</si>
  <si>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</si>
  <si>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</si>
  <si>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</si>
  <si>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</si>
  <si>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</si>
  <si>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</si>
  <si>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</si>
  <si>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</si>
  <si>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</si>
  <si>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</si>
  <si>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</si>
  <si>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</si>
  <si>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</si>
  <si>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</si>
  <si>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</si>
  <si>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t>C8A</t>
  </si>
  <si>
    <t>SAT or ACT</t>
  </si>
  <si>
    <t>ACT Only</t>
  </si>
  <si>
    <t>SAT Only</t>
  </si>
  <si>
    <t>C8B</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</si>
  <si>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</si>
  <si>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</si>
  <si>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</si>
  <si>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</si>
  <si>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</si>
  <si>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</si>
  <si>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</si>
  <si>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</si>
  <si>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</si>
  <si>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</si>
  <si>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</si>
  <si>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</si>
  <si>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</si>
  <si>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</si>
  <si>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</si>
  <si>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</si>
  <si>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</si>
  <si>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</si>
  <si>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</si>
  <si>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</si>
  <si>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</si>
  <si>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</si>
  <si>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</si>
  <si>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</si>
  <si>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</si>
  <si>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</si>
  <si>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</si>
  <si>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</si>
  <si>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</si>
  <si>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</si>
  <si>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</si>
  <si>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</si>
  <si>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</si>
  <si>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</si>
  <si>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</si>
  <si>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</si>
  <si>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</si>
  <si>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</si>
  <si>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</si>
  <si>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</si>
  <si>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</si>
  <si>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</si>
  <si>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</si>
  <si>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</si>
  <si>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</si>
  <si>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</si>
  <si>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</si>
  <si>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</si>
  <si>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</si>
  <si>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</si>
  <si>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</si>
  <si>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</si>
  <si>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</si>
  <si>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</si>
  <si>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</si>
  <si>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</si>
  <si>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</si>
  <si>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</si>
  <si>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</si>
  <si>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</si>
  <si>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</si>
  <si>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</si>
  <si>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</si>
  <si>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</si>
  <si>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</si>
  <si>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</si>
  <si>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</si>
  <si>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</si>
  <si>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</si>
  <si>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</si>
  <si>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</si>
  <si>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</si>
  <si>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</si>
  <si>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</si>
  <si>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</si>
  <si>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</si>
  <si>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</si>
  <si>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</si>
  <si>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</si>
  <si>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</si>
  <si>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</si>
  <si>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</si>
  <si>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</si>
  <si>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</si>
  <si>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</si>
  <si>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</si>
  <si>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</si>
  <si>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</si>
  <si>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</si>
  <si>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</si>
  <si>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</si>
  <si>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</si>
  <si>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</si>
  <si>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</si>
  <si>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</si>
  <si>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</si>
  <si>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</si>
  <si>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</si>
  <si>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</si>
  <si>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</si>
  <si>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</si>
  <si>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</si>
  <si>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</si>
  <si>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</si>
  <si>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</si>
  <si>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</si>
  <si>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</si>
  <si>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</si>
  <si>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</si>
  <si>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</si>
  <si>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</si>
  <si>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</si>
  <si>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</si>
  <si>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</si>
  <si>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</si>
  <si>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</si>
  <si>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</si>
  <si>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</si>
  <si>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</si>
  <si>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</si>
  <si>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</si>
  <si>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</si>
  <si>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</si>
  <si>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</si>
  <si>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</si>
  <si>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</si>
  <si>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</si>
  <si>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</si>
  <si>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</si>
  <si>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</si>
  <si>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</si>
  <si>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</si>
  <si>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</si>
  <si>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</si>
  <si>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</si>
  <si>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</si>
  <si>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</si>
  <si>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</si>
  <si>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</si>
  <si>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</si>
  <si>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</si>
  <si>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</si>
  <si>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</si>
  <si>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</si>
  <si>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</si>
  <si>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</si>
  <si>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</si>
  <si>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</si>
  <si>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</si>
  <si>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</si>
  <si>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</si>
  <si>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</si>
  <si>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</si>
  <si>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</si>
  <si>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</si>
  <si>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</si>
  <si>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</si>
  <si>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</si>
  <si>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</si>
  <si>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</si>
  <si>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</si>
  <si>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</si>
  <si>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</si>
  <si>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</si>
  <si>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</si>
  <si>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</si>
  <si>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</si>
  <si>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</si>
  <si>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</si>
  <si>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</si>
  <si>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</si>
  <si>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</si>
  <si>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</si>
  <si>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</si>
  <si>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</si>
  <si>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</si>
  <si>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</si>
  <si>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</si>
  <si>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</si>
  <si>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</si>
  <si>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</si>
  <si>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</si>
  <si>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</si>
  <si>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</si>
  <si>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</si>
  <si>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</si>
  <si>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</si>
  <si>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</si>
  <si>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</si>
  <si>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</si>
  <si>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</si>
  <si>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</si>
  <si>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</si>
  <si>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</si>
  <si>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</si>
  <si>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</si>
  <si>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</si>
  <si>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</si>
  <si>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</si>
  <si>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</si>
  <si>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</si>
  <si>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</si>
  <si>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</si>
  <si>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</si>
  <si>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</si>
  <si>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</si>
  <si>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</si>
  <si>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</si>
  <si>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</si>
  <si>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</si>
  <si>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</si>
  <si>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</si>
  <si>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</si>
  <si>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</si>
  <si>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</si>
  <si>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</si>
  <si>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</si>
  <si>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</si>
  <si>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</si>
  <si>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</si>
  <si>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</si>
  <si>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</si>
  <si>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</si>
  <si>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</si>
  <si>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</si>
  <si>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</si>
  <si>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</si>
  <si>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</si>
  <si>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</si>
  <si>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</si>
  <si>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</si>
  <si>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</si>
  <si>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</si>
  <si>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</si>
  <si>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</si>
  <si>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</si>
  <si>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</si>
  <si>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</si>
  <si>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</si>
  <si>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</si>
  <si>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</si>
  <si>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</si>
  <si>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</si>
  <si>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</si>
  <si>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</si>
  <si>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</si>
  <si>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</si>
  <si>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</si>
  <si>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</si>
  <si>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</si>
  <si>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</si>
  <si>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</si>
  <si>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</si>
  <si>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</si>
  <si>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</si>
  <si>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</si>
  <si>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</si>
  <si>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</si>
  <si>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</si>
  <si>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</si>
  <si>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</si>
  <si>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</si>
  <si>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</si>
  <si>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</si>
  <si>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</si>
  <si>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</si>
  <si>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</si>
  <si>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</si>
  <si>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</si>
  <si>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</si>
  <si>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</si>
  <si>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</si>
  <si>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</si>
  <si>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</si>
  <si>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</si>
  <si>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</si>
  <si>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</si>
  <si>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</si>
  <si>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</si>
  <si>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</si>
  <si>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</si>
  <si>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</si>
  <si>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</si>
  <si>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</si>
  <si>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</si>
  <si>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</si>
  <si>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</si>
  <si>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</si>
  <si>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</si>
  <si>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</si>
  <si>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</si>
  <si>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</si>
  <si>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</si>
  <si>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</si>
  <si>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</si>
  <si>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</si>
  <si>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</si>
  <si>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</si>
  <si>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</si>
  <si>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</si>
  <si>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</si>
  <si>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</si>
  <si>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</si>
  <si>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</si>
  <si>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</si>
  <si>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</si>
  <si>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</si>
  <si>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</si>
  <si>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</si>
  <si>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</si>
  <si>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G1</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</si>
  <si>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</si>
  <si>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</si>
  <si>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</si>
  <si>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</si>
  <si>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</si>
  <si>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</si>
  <si>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</si>
  <si>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</si>
  <si>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</si>
  <si>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</si>
  <si>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</si>
  <si>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</si>
  <si>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</si>
  <si>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</si>
  <si>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</si>
  <si>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</si>
  <si>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</si>
  <si>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</si>
  <si>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</si>
  <si>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</si>
  <si>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</si>
  <si>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</si>
  <si>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</si>
  <si>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</si>
  <si>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</si>
  <si>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</si>
  <si>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Transportation:</t>
  </si>
  <si>
    <t>Other expenses:</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</si>
  <si>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</si>
  <si>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</si>
  <si>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</si>
  <si>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</si>
  <si>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</si>
  <si>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</si>
  <si>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</si>
  <si>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</si>
  <si>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</si>
  <si>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</si>
  <si>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</si>
  <si>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</si>
  <si>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</si>
  <si>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</si>
  <si>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</si>
  <si>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</si>
  <si>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</si>
  <si>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</si>
  <si>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</si>
  <si>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</si>
  <si>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</si>
  <si>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</si>
  <si>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</si>
  <si>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</si>
  <si>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</si>
  <si>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</si>
  <si>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</si>
  <si>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</si>
  <si>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</si>
  <si>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</si>
  <si>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</si>
  <si>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</si>
  <si>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</si>
  <si>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</si>
  <si>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</si>
  <si>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</si>
  <si>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</si>
  <si>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</si>
  <si>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</si>
  <si>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</si>
  <si>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</si>
  <si>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</si>
  <si>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</si>
  <si>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</si>
  <si>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</si>
  <si>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r>
      <rPr>
        <b/>
        <sz val="10"/>
        <color theme="1"/>
        <rFont val="Arial"/>
        <family val="2"/>
      </rPr>
      <t xml:space="preserve">Need-based
</t>
    </r>
    <r>
      <rPr>
        <sz val="10"/>
        <color theme="1"/>
        <rFont val="Arial"/>
        <family val="2"/>
      </rPr>
      <t>(Include non-need-based aid use to meet need.)</t>
    </r>
  </si>
  <si>
    <r>
      <rPr>
        <b/>
        <sz val="10"/>
        <color theme="1"/>
        <rFont val="Arial"/>
        <family val="2"/>
      </rPr>
      <t xml:space="preserve">Non-need-based
</t>
    </r>
    <r>
      <rPr>
        <sz val="10"/>
        <color theme="1"/>
        <rFont val="Arial"/>
        <family val="2"/>
      </rPr>
      <t>(Exclude non-need-based aid use to meet need.)</t>
    </r>
  </si>
  <si>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</si>
  <si>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</si>
  <si>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</si>
  <si>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</si>
  <si>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</si>
  <si>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</si>
  <si>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</si>
  <si>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</si>
  <si>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</si>
  <si>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</si>
  <si>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</si>
  <si>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</si>
  <si>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</si>
  <si>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</si>
  <si>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</si>
  <si>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</si>
  <si>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</si>
  <si>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     In the chart below, students may be counted in more than one row, and full-time freshmen 
      should also be counted as full-time undergraduates.</t>
  </si>
  <si>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</si>
  <si>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</si>
  <si>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rPr>
        <b/>
        <sz val="9"/>
        <color theme="1"/>
        <rFont val="Arial"/>
        <family val="2"/>
      </rPr>
      <t xml:space="preserve">Full-time Undergrad 
</t>
    </r>
    <r>
      <rPr>
        <sz val="9"/>
        <color theme="1"/>
        <rFont val="Arial"/>
        <family val="2"/>
      </rPr>
      <t>(Incl. Fresh)</t>
    </r>
  </si>
  <si>
    <t>Less Than
Full-time
Undergrad</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</si>
  <si>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</si>
  <si>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</si>
  <si>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</si>
  <si>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</si>
  <si>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</si>
  <si>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</si>
  <si>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</si>
  <si>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</si>
  <si>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</si>
  <si>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</si>
  <si>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</si>
  <si>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</si>
  <si>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</si>
  <si>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</si>
  <si>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</si>
  <si>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</si>
  <si>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</si>
  <si>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</si>
  <si>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t>•     Numbers should reflect the cohort awarded the dollars reported in H1.</t>
  </si>
  <si>
    <t>•     In the chart below, students may be counted in more than one row, and full-time freshmen should also be 
      counted as full-time undergraduates.</t>
  </si>
  <si>
    <t>First-time
Full-time
Freshmen</t>
  </si>
  <si>
    <t>Full-time
Undergrad
(Incl. Fresh.)</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</si>
  <si>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</si>
  <si>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</si>
  <si>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</si>
  <si>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</si>
  <si>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</si>
  <si>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</si>
  <si>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</si>
  <si>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</si>
  <si>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</si>
  <si>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</si>
  <si>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</si>
  <si>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</si>
  <si>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</si>
  <si>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</si>
  <si>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</si>
  <si>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</si>
  <si>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</si>
  <si>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color theme="1"/>
        <rFont val="Arial"/>
        <family val="2"/>
      </rPr>
      <t xml:space="preserve">     </t>
    </r>
    <r>
      <rPr>
        <b/>
        <sz val="10"/>
        <color rgb="FFFF0000"/>
        <rFont val="Arial"/>
        <family val="2"/>
      </rPr>
      <t>Any aid related to the CARE Act or unique the COVID-19 pandemic.</t>
    </r>
  </si>
  <si>
    <t>H4</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</si>
  <si>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</si>
  <si>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</si>
  <si>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</si>
  <si>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</si>
  <si>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</si>
  <si>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</si>
  <si>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</si>
  <si>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</si>
  <si>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</si>
  <si>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</si>
  <si>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</si>
  <si>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</si>
  <si>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</si>
  <si>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</si>
  <si>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</si>
  <si>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</si>
  <si>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</si>
  <si>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</si>
  <si>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</si>
  <si>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</si>
  <si>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</si>
  <si>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</si>
  <si>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</si>
  <si>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</si>
  <si>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</si>
  <si>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</si>
  <si>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</si>
  <si>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</si>
  <si>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</si>
  <si>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</si>
  <si>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</si>
  <si>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</si>
  <si>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</si>
  <si>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</si>
  <si>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</si>
  <si>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</si>
  <si>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</si>
  <si>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</si>
  <si>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</si>
  <si>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</si>
  <si>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</si>
  <si>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</si>
  <si>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</si>
  <si>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</si>
  <si>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</si>
  <si>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</si>
  <si>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</si>
  <si>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</si>
  <si>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</si>
  <si>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</si>
  <si>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</si>
  <si>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</si>
  <si>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</si>
  <si>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</si>
  <si>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</si>
  <si>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</si>
  <si>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</si>
  <si>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</si>
  <si>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</si>
  <si>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</si>
  <si>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</si>
  <si>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</si>
  <si>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</si>
  <si>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</si>
  <si>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</si>
  <si>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</si>
  <si>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</si>
  <si>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</si>
  <si>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</si>
  <si>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</si>
  <si>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</si>
  <si>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</si>
  <si>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</si>
  <si>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</si>
  <si>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</si>
  <si>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</si>
  <si>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</si>
  <si>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</si>
  <si>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</si>
  <si>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</si>
  <si>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</si>
  <si>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</si>
  <si>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</si>
  <si>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</si>
  <si>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</si>
  <si>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</si>
  <si>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</si>
  <si>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</si>
  <si>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</si>
  <si>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</si>
  <si>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</si>
  <si>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</si>
  <si>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</si>
  <si>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</si>
  <si>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</si>
  <si>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</si>
  <si>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</si>
  <si>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</si>
  <si>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</si>
  <si>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</si>
  <si>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</si>
  <si>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</si>
  <si>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</si>
  <si>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</si>
  <si>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</si>
  <si>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</si>
  <si>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</si>
  <si>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</si>
  <si>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</si>
  <si>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</si>
  <si>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</si>
  <si>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</si>
  <si>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</si>
  <si>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</si>
  <si>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</si>
  <si>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</si>
  <si>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</si>
  <si>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t>•     Please include classes that have been moved online in response to the COVID-19 pandemic.</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</si>
  <si>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</si>
  <si>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</si>
  <si>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</si>
  <si>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</si>
  <si>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</si>
  <si>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</si>
  <si>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</si>
  <si>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</si>
  <si>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</si>
  <si>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</si>
  <si>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</si>
  <si>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</si>
  <si>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</si>
  <si>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</si>
  <si>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</si>
  <si>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</si>
  <si>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</si>
  <si>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</si>
  <si>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</si>
  <si>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</si>
  <si>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</si>
  <si>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</si>
  <si>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</si>
  <si>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</si>
  <si>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</si>
  <si>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</si>
  <si>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</si>
  <si>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</si>
  <si>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</si>
  <si>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</si>
  <si>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</si>
  <si>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</si>
  <si>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</si>
  <si>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</si>
  <si>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</si>
  <si>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</si>
  <si>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</si>
  <si>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</si>
  <si>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</si>
  <si>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</si>
  <si>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</si>
  <si>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</si>
  <si>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</si>
  <si>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</si>
  <si>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</si>
  <si>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</si>
  <si>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</si>
  <si>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</si>
  <si>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</si>
  <si>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</si>
  <si>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</si>
  <si>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</si>
  <si>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</si>
  <si>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</si>
  <si>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</si>
  <si>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</si>
  <si>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</si>
  <si>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</si>
  <si>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</si>
  <si>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</si>
  <si>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</si>
  <si>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</si>
  <si>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</si>
  <si>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</si>
  <si>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</si>
  <si>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</si>
  <si>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</si>
  <si>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</si>
  <si>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</si>
  <si>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</si>
  <si>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</si>
  <si>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</si>
  <si>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</si>
  <si>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</si>
  <si>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</si>
  <si>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</si>
  <si>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</si>
  <si>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</si>
  <si>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</si>
  <si>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</si>
  <si>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</si>
  <si>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</si>
  <si>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</si>
  <si>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</si>
  <si>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</si>
  <si>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</si>
  <si>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</si>
  <si>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</si>
  <si>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</si>
  <si>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</si>
  <si>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</si>
  <si>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</si>
  <si>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</si>
  <si>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</si>
  <si>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</si>
  <si>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</si>
  <si>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</si>
  <si>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</si>
  <si>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</si>
  <si>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</si>
  <si>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</si>
  <si>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</si>
  <si>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</si>
  <si>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</si>
  <si>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</si>
  <si>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</si>
  <si>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</si>
  <si>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</si>
  <si>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</si>
  <si>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</si>
  <si>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</si>
  <si>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</si>
  <si>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</si>
  <si>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</si>
  <si>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</si>
  <si>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</si>
  <si>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</si>
  <si>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</si>
  <si>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</si>
  <si>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</si>
  <si>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</si>
  <si>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</si>
  <si>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</si>
  <si>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</si>
  <si>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</si>
  <si>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</si>
  <si>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</si>
  <si>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</si>
  <si>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</si>
  <si>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</si>
  <si>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</si>
  <si>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</si>
  <si>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</si>
  <si>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</si>
  <si>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</si>
  <si>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</si>
  <si>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</si>
  <si>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</si>
  <si>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</si>
  <si>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</si>
  <si>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</si>
  <si>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</si>
  <si>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</si>
  <si>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</si>
  <si>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</si>
  <si>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</si>
  <si>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</si>
  <si>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</si>
  <si>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</si>
  <si>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</si>
  <si>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</si>
  <si>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</si>
  <si>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</si>
  <si>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</si>
  <si>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</si>
  <si>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</si>
  <si>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</si>
  <si>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</si>
  <si>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</si>
  <si>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</si>
  <si>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</si>
  <si>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</si>
  <si>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</si>
  <si>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</si>
  <si>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</si>
  <si>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</si>
  <si>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</si>
  <si>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</si>
  <si>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</si>
  <si>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</si>
  <si>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</si>
  <si>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</si>
  <si>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</si>
  <si>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</si>
  <si>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</si>
  <si>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</si>
  <si>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</si>
  <si>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</si>
  <si>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</si>
  <si>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</si>
  <si>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</si>
  <si>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</si>
  <si>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</si>
  <si>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</si>
  <si>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</si>
  <si>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</si>
  <si>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</si>
  <si>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</si>
  <si>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</si>
  <si>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</si>
  <si>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</si>
  <si>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</si>
  <si>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</si>
  <si>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</si>
  <si>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</si>
  <si>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</si>
  <si>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</si>
  <si>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</si>
  <si>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</si>
  <si>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</si>
  <si>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</si>
  <si>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</si>
  <si>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</si>
  <si>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</si>
  <si>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</si>
  <si>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</si>
  <si>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</si>
  <si>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</si>
  <si>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</si>
  <si>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</si>
  <si>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</si>
  <si>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</si>
  <si>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</si>
  <si>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</si>
  <si>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</si>
  <si>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</si>
  <si>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</si>
  <si>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</si>
  <si>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</si>
  <si>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</si>
  <si>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</si>
  <si>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</si>
  <si>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</si>
  <si>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</si>
  <si>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</si>
  <si>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</si>
  <si>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</si>
  <si>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</si>
  <si>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</si>
  <si>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</si>
  <si>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</si>
  <si>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</si>
  <si>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</si>
  <si>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</si>
  <si>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</si>
  <si>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</si>
  <si>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</si>
  <si>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</si>
  <si>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</si>
  <si>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</si>
  <si>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</si>
  <si>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</si>
  <si>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</si>
  <si>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</si>
  <si>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</si>
  <si>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</si>
  <si>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</si>
  <si>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</si>
  <si>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</si>
  <si>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</si>
  <si>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</si>
  <si>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t>Initial 2016 cohort of first-time, full-time, bachelor's (or equivalent) degree-seeking undergraduate students</t>
  </si>
  <si>
    <t>Final 2016 cohort, after adjusting for allowable exclusions</t>
  </si>
  <si>
    <t>Of the initial 2016 cohort, how many completed the program in more than four years but in five years or less (after Aug. 31, 2020 and by Aug. 31, 2021)</t>
  </si>
  <si>
    <t>Of the initial 2016 cohort, how many completed the program in more than five years but in six years or less (after Aug. 31, 2021 and by Aug. 31, 2022)</t>
  </si>
  <si>
    <t>Six-year graduation rate for 2016 cohort (G divided by C)</t>
  </si>
  <si>
    <t>Fall 2016 Cohort</t>
  </si>
  <si>
    <t>2019 Cohort</t>
  </si>
  <si>
    <r>
      <t xml:space="preserve">CIP </t>
    </r>
    <r>
      <rPr>
        <b/>
        <sz val="10"/>
        <color rgb="FF00B050"/>
        <rFont val="Arial"/>
        <family val="2"/>
      </rPr>
      <t>2020</t>
    </r>
    <r>
      <rPr>
        <b/>
        <sz val="10"/>
        <color theme="1"/>
        <rFont val="Arial"/>
        <family val="2"/>
      </rPr>
      <t xml:space="preserve"> Categories to Include</t>
    </r>
  </si>
  <si>
    <r>
      <t xml:space="preserve">Provide numbers of students for each of the following categories as of the institution's official fall reporting date or as of </t>
    </r>
    <r>
      <rPr>
        <b/>
        <u/>
        <sz val="10"/>
        <color theme="1"/>
        <rFont val="Arial"/>
        <family val="2"/>
      </rPr>
      <t xml:space="preserve">October 15, </t>
    </r>
    <r>
      <rPr>
        <b/>
        <u/>
        <sz val="10"/>
        <color rgb="FF00B050"/>
        <rFont val="Arial"/>
        <family val="2"/>
      </rPr>
      <t>2023</t>
    </r>
    <r>
      <rPr>
        <b/>
        <u/>
        <sz val="10"/>
        <color theme="1"/>
        <rFont val="Arial"/>
        <family val="2"/>
      </rPr>
      <t>.</t>
    </r>
  </si>
  <si>
    <r>
      <t xml:space="preserve">Provide numbers of undergraduate students for each of the following categories as of the institution’s official fall reporting date or as of </t>
    </r>
    <r>
      <rPr>
        <b/>
        <u/>
        <sz val="10"/>
        <color theme="1"/>
        <rFont val="Arial"/>
        <family val="2"/>
      </rPr>
      <t xml:space="preserve">October 15, </t>
    </r>
    <r>
      <rPr>
        <b/>
        <u/>
        <sz val="10"/>
        <color rgb="FF00B050"/>
        <rFont val="Arial"/>
        <family val="2"/>
      </rPr>
      <t>2023</t>
    </r>
    <r>
      <rPr>
        <sz val="10"/>
        <color theme="1"/>
        <rFont val="Arial"/>
        <family val="2"/>
      </rPr>
      <t xml:space="preserve">. </t>
    </r>
  </si>
  <si>
    <t>Undergraduate Students: Full-Time</t>
  </si>
  <si>
    <t>Undergraduate Students: Part-Time</t>
  </si>
  <si>
    <t>Graduate Students: Full-Time</t>
  </si>
  <si>
    <t>Total undergraduate Full-Time Students</t>
  </si>
  <si>
    <t>Total undergraduate Part-Time Students</t>
  </si>
  <si>
    <t>Total graduate Full-Time Students</t>
  </si>
  <si>
    <t>Graduate Students:Part-Time</t>
  </si>
  <si>
    <t>Total graduate Part-Time Students</t>
  </si>
  <si>
    <t>Total undergraduate Students</t>
  </si>
  <si>
    <t>Total Graduate Students</t>
  </si>
  <si>
    <t>All Students: Total</t>
  </si>
  <si>
    <t>Undergraduate Students: All</t>
  </si>
  <si>
    <t>Graduate Students: All</t>
  </si>
  <si>
    <t xml:space="preserve">Report for the cohort of all full-time, first-time bachelor’s (or equivalent) degree-seeking undergraduate students who entered in Fall 2022 (or the preceding summer term). </t>
  </si>
  <si>
    <r>
      <t xml:space="preserve">Number of degrees awarded by your institution from </t>
    </r>
    <r>
      <rPr>
        <b/>
        <u/>
        <sz val="10"/>
        <color theme="1"/>
        <rFont val="Arial"/>
        <family val="2"/>
      </rPr>
      <t xml:space="preserve">July 1, </t>
    </r>
    <r>
      <rPr>
        <b/>
        <u/>
        <sz val="10"/>
        <color rgb="FF00B050"/>
        <rFont val="Arial"/>
        <family val="2"/>
      </rPr>
      <t>2022</t>
    </r>
    <r>
      <rPr>
        <b/>
        <u/>
        <sz val="10"/>
        <color theme="1"/>
        <rFont val="Arial"/>
        <family val="2"/>
      </rPr>
      <t xml:space="preserve">, to June 30, </t>
    </r>
    <r>
      <rPr>
        <b/>
        <u/>
        <sz val="10"/>
        <color rgb="FF00B050"/>
        <rFont val="Arial"/>
        <family val="2"/>
      </rPr>
      <t>2023</t>
    </r>
    <r>
      <rPr>
        <b/>
        <sz val="10"/>
        <color theme="1"/>
        <rFont val="Arial"/>
        <family val="2"/>
      </rPr>
      <t>.</t>
    </r>
  </si>
  <si>
    <r>
      <t xml:space="preserve">•     For complete instructions and definitions of data elements, see the IPEDS GRS Forms and Instructions 
      for the </t>
    </r>
    <r>
      <rPr>
        <sz val="10"/>
        <color rgb="FF00B050"/>
        <rFont val="Arial"/>
        <family val="2"/>
      </rPr>
      <t>2023-2024</t>
    </r>
    <r>
      <rPr>
        <sz val="10"/>
        <color theme="1"/>
        <rFont val="Arial"/>
        <family val="2"/>
      </rPr>
      <t xml:space="preserve"> Survey. </t>
    </r>
    <r>
      <rPr>
        <u/>
        <sz val="10"/>
        <color theme="1"/>
        <rFont val="Arial"/>
        <family val="2"/>
      </rPr>
      <t>https://nces.ed.gov/ipeds/use-the-data/survey-components/9/graduation-rates</t>
    </r>
    <r>
      <rPr>
        <sz val="10"/>
        <color theme="1"/>
        <rFont val="Arial"/>
        <family val="2"/>
      </rPr>
      <t xml:space="preserve"> </t>
    </r>
  </si>
  <si>
    <r>
      <rPr>
        <b/>
        <sz val="10"/>
        <color theme="1"/>
        <rFont val="Arial"/>
        <family val="2"/>
      </rPr>
      <t>In the following section for bachelor’s or equivalent programs, please disaggregate the Fall 2016 and Fall 2017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</si>
  <si>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Fall 2017 Cohort</t>
  </si>
  <si>
    <t>Initial 2017 cohort of first-time, full-time, bachelor's (or equivalent) degree-seeking undergraduate students</t>
  </si>
  <si>
    <r>
      <rPr>
        <sz val="9"/>
        <color theme="1"/>
        <rFont val="Arial"/>
        <family val="2"/>
      </rPr>
      <t xml:space="preserve">Of the initial 2017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</si>
  <si>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2017 cohort, after adjusting for allowable exclusions</t>
  </si>
  <si>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</si>
  <si>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</si>
  <si>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</si>
  <si>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t>Six-year graduation rate for 2017 cohort (G divided by C)</t>
  </si>
  <si>
    <r>
      <rPr>
        <sz val="9"/>
        <color rgb="FF222222"/>
        <rFont val="Arial"/>
        <family val="2"/>
      </rPr>
      <t xml:space="preserve">Of the initial 2016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</si>
  <si>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2016 cohort, how many completed the program in four years or less (by Aug. 31, 2020)</t>
  </si>
  <si>
    <r>
      <t xml:space="preserve">Please provide data for the </t>
    </r>
    <r>
      <rPr>
        <b/>
        <sz val="10"/>
        <color theme="1"/>
        <rFont val="Arial"/>
        <family val="2"/>
      </rPr>
      <t>2020</t>
    </r>
    <r>
      <rPr>
        <sz val="10"/>
        <color theme="1"/>
        <rFont val="Arial"/>
        <family val="2"/>
      </rPr>
      <t xml:space="preserve"> cohort if available. If </t>
    </r>
    <r>
      <rPr>
        <b/>
        <sz val="10"/>
        <color theme="1"/>
        <rFont val="Arial"/>
        <family val="2"/>
      </rPr>
      <t>2020</t>
    </r>
    <r>
      <rPr>
        <sz val="10"/>
        <color theme="1"/>
        <rFont val="Arial"/>
        <family val="2"/>
      </rPr>
      <t xml:space="preserve"> cohort data are not available, provide data for the </t>
    </r>
    <r>
      <rPr>
        <b/>
        <sz val="10"/>
        <color theme="1"/>
        <rFont val="Arial"/>
        <family val="2"/>
      </rPr>
      <t>2019</t>
    </r>
    <r>
      <rPr>
        <sz val="10"/>
        <color theme="1"/>
        <rFont val="Arial"/>
        <family val="2"/>
      </rPr>
      <t xml:space="preserve"> cohort.</t>
    </r>
  </si>
  <si>
    <t>2020 Cohort</t>
  </si>
  <si>
    <r>
      <rPr>
        <b/>
        <sz val="10"/>
        <color theme="1"/>
        <rFont val="Arial"/>
        <family val="2"/>
      </rPr>
      <t xml:space="preserve">First-time, first-year students: </t>
    </r>
    <r>
      <rPr>
        <sz val="10"/>
        <color theme="1"/>
        <rFont val="Arial"/>
        <family val="2"/>
      </rPr>
      <t xml:space="preserve">Provide the number of degree-seeking, first-time, first-year students who applied, were admitted, and enrolled (full- or part-time) in </t>
    </r>
    <r>
      <rPr>
        <b/>
        <sz val="10"/>
        <color theme="1"/>
        <rFont val="Arial"/>
        <family val="2"/>
      </rPr>
      <t xml:space="preserve">Fall </t>
    </r>
    <r>
      <rPr>
        <b/>
        <sz val="10"/>
        <color rgb="FF00B050"/>
        <rFont val="Arial"/>
        <family val="2"/>
      </rPr>
      <t>2023</t>
    </r>
    <r>
      <rPr>
        <sz val="10"/>
        <color theme="1"/>
        <rFont val="Arial"/>
        <family val="2"/>
      </rPr>
      <t xml:space="preserve">. </t>
    </r>
  </si>
  <si>
    <t xml:space="preserve">• The initial cohort may be adjusted for students who departed for the following reasons:
</t>
  </si>
  <si>
    <t>For the cohort of all full-time bachelor’s (or equivalent) degree-seeking undergraduate students who entered your institution as first-year students in Fall 2022 (or the preceding summer term), what percentage was enrolled at your institution as of the date your institution calculates its official enrollment in Fall 2023.</t>
  </si>
  <si>
    <t>•     Provide numbers of students for each of the following categories as of the institution’s official fall reporting date or as of October 15, 2023.</t>
  </si>
  <si>
    <t>Total first-time, first-year another gender who applied</t>
  </si>
  <si>
    <t>Total first-time, first-year another gender who were admitted</t>
  </si>
  <si>
    <t>Total part-time, first-time, first-year another gender who enrolled</t>
  </si>
  <si>
    <t>First-Time, First-Year Student Applicants</t>
  </si>
  <si>
    <t>First-Time, First-Year Student Admits</t>
  </si>
  <si>
    <t>First-Time, First-Year Student Enrollees by Status</t>
  </si>
  <si>
    <t>Total full-time, first-time, first-year another gender who enrolled</t>
  </si>
  <si>
    <t>If available, please provide residency breakdowns for total applicants, admits, and enrolled students: Fall 2023</t>
  </si>
  <si>
    <t>In-State</t>
  </si>
  <si>
    <t>Out-of-State</t>
  </si>
  <si>
    <t>International</t>
  </si>
  <si>
    <r>
      <t xml:space="preserve">If yes, please answer the questions below for </t>
    </r>
    <r>
      <rPr>
        <b/>
        <sz val="10"/>
        <color theme="1"/>
        <rFont val="Arial"/>
        <family val="2"/>
      </rPr>
      <t xml:space="preserve">Fall </t>
    </r>
    <r>
      <rPr>
        <b/>
        <sz val="10"/>
        <color rgb="FF00B050"/>
        <rFont val="Arial"/>
        <family val="2"/>
      </rPr>
      <t>2023</t>
    </r>
    <r>
      <rPr>
        <sz val="10"/>
        <color theme="1"/>
        <rFont val="Arial"/>
        <family val="2"/>
      </rPr>
      <t xml:space="preserve"> admissions:</t>
    </r>
  </si>
  <si>
    <t>Academic GPA</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</si>
  <si>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</si>
  <si>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</si>
  <si>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Admission</t>
  </si>
  <si>
    <r>
      <t xml:space="preserve">Provide information for </t>
    </r>
    <r>
      <rPr>
        <b/>
        <sz val="10"/>
        <color rgb="FF000000"/>
        <rFont val="Arial"/>
        <family val="2"/>
      </rPr>
      <t>ALL enrolled, degree-seeking, full-time and part-time, first-time, first-year students</t>
    </r>
    <r>
      <rPr>
        <sz val="10"/>
        <color rgb="FF000000"/>
        <rFont val="Arial"/>
        <family val="2"/>
      </rPr>
      <t xml:space="preserve"> enrolled in </t>
    </r>
    <r>
      <rPr>
        <b/>
        <sz val="10"/>
        <color rgb="FF000000"/>
        <rFont val="Arial"/>
        <family val="2"/>
      </rPr>
      <t xml:space="preserve">Fall </t>
    </r>
    <r>
      <rPr>
        <b/>
        <sz val="10"/>
        <color rgb="FF00B050"/>
        <rFont val="Arial"/>
        <family val="2"/>
      </rPr>
      <t>2023</t>
    </r>
    <r>
      <rPr>
        <sz val="10"/>
        <color rgb="FF000000"/>
        <rFont val="Arial"/>
        <family val="2"/>
      </rPr>
      <t>, including students who began studies during summer, international students/nonresidents, and students admitted under special arrangements.</t>
    </r>
  </si>
  <si>
    <r>
      <t xml:space="preserve">Percent and number of first-time, first-year students enrolled in Fall </t>
    </r>
    <r>
      <rPr>
        <b/>
        <sz val="10"/>
        <color rgb="FF00B050"/>
        <rFont val="Arial"/>
        <family val="2"/>
      </rPr>
      <t>2023</t>
    </r>
    <r>
      <rPr>
        <b/>
        <sz val="10"/>
        <color theme="1"/>
        <rFont val="Arial"/>
        <family val="2"/>
      </rPr>
      <t xml:space="preserve"> who submitted national standardized (SAT/ACT) test scores.</t>
    </r>
  </si>
  <si>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</si>
  <si>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r>
      <t xml:space="preserve">If yes, place check marks in the appropriate boxes below to reflect your institution’s policies for use in admission for </t>
    </r>
    <r>
      <rPr>
        <b/>
        <sz val="10"/>
        <color theme="1"/>
        <rFont val="Arial"/>
        <family val="2"/>
      </rPr>
      <t>Fall 2025.</t>
    </r>
  </si>
  <si>
    <t>Required to be considered for admission</t>
  </si>
  <si>
    <t>Required for some</t>
  </si>
  <si>
    <t>Recommended</t>
  </si>
  <si>
    <t>Not required for admission, but considered if submitted</t>
  </si>
  <si>
    <t>Not considered for admission, even if submitted</t>
  </si>
  <si>
    <t>Percentage of all enrolled, degree-seeking, first-time, first-year students who had high school grade-point averages within each of the following ranges (using 4.0 scale).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</si>
  <si>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</si>
  <si>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 Report information only for those students from whom you collected high school GPA.</t>
  </si>
  <si>
    <t>Percent
(Students who submitted scores)</t>
  </si>
  <si>
    <t>Percent
(Students who did not submit scores)</t>
  </si>
  <si>
    <t>Percent (All enrolled students)</t>
  </si>
  <si>
    <t>If your institution has waived its application fee for the Fall 2025 admission cycle please select no.</t>
  </si>
  <si>
    <r>
      <t xml:space="preserve">For the Fall </t>
    </r>
    <r>
      <rPr>
        <b/>
        <sz val="10"/>
        <color rgb="FF00B050"/>
        <rFont val="Arial"/>
        <family val="2"/>
      </rPr>
      <t>2023</t>
    </r>
    <r>
      <rPr>
        <b/>
        <sz val="10"/>
        <color theme="1"/>
        <rFont val="Arial"/>
        <family val="2"/>
      </rPr>
      <t xml:space="preserve"> entering class:</t>
    </r>
  </si>
  <si>
    <r>
      <t xml:space="preserve">Provide the number of students who applied, were admitted, and enrolled as degree-seeking transfer students in </t>
    </r>
    <r>
      <rPr>
        <b/>
        <u/>
        <sz val="10"/>
        <color theme="1"/>
        <rFont val="Arial"/>
        <family val="2"/>
      </rPr>
      <t xml:space="preserve">Fall </t>
    </r>
    <r>
      <rPr>
        <b/>
        <u/>
        <sz val="10"/>
        <color rgb="FF00B050"/>
        <rFont val="Arial"/>
        <family val="2"/>
      </rPr>
      <t>2023</t>
    </r>
    <r>
      <rPr>
        <b/>
        <u/>
        <sz val="10"/>
        <color theme="1"/>
        <rFont val="Arial"/>
        <family val="2"/>
      </rPr>
      <t>.</t>
    </r>
  </si>
  <si>
    <t>Transfer Admission</t>
  </si>
  <si>
    <t>Requirements</t>
  </si>
  <si>
    <t>Term</t>
  </si>
  <si>
    <r>
      <t xml:space="preserve">Percentages of first-time, first-year (freshman) degree-seeking students and degree-seeking undergraduates enrolled in Fall </t>
    </r>
    <r>
      <rPr>
        <b/>
        <sz val="10"/>
        <color rgb="FF00B050"/>
        <rFont val="Arial"/>
        <family val="2"/>
      </rPr>
      <t>2023</t>
    </r>
    <r>
      <rPr>
        <b/>
        <sz val="10"/>
        <color theme="1"/>
        <rFont val="Arial"/>
        <family val="2"/>
      </rPr>
      <t xml:space="preserve"> who fit the following categories:</t>
    </r>
  </si>
  <si>
    <t>Programs</t>
  </si>
  <si>
    <t>Check here if your institution's 2024-2025 academic year costs of attendance are not available at this time and provide an approximate date (i.e., month/day) when your institution's final 2024-2025 academic year costs of attendance will be available:</t>
  </si>
  <si>
    <t>Required Fees:</t>
  </si>
  <si>
    <t>Not Applicable</t>
  </si>
  <si>
    <t>•     If the data being reported are final figures for the 2022-2023 academic year (see the next item below), 
      use the 2022-2023 academic year's CDS Question B1 cohort.</t>
  </si>
  <si>
    <r>
      <rPr>
        <b/>
        <sz val="10"/>
        <color rgb="FF00B050"/>
        <rFont val="Arial"/>
        <family val="2"/>
      </rPr>
      <t>2023-2024</t>
    </r>
    <r>
      <rPr>
        <b/>
        <sz val="10"/>
        <color theme="1"/>
        <rFont val="Arial"/>
        <family val="2"/>
      </rPr>
      <t xml:space="preserve"> estimated</t>
    </r>
  </si>
  <si>
    <r>
      <rPr>
        <b/>
        <sz val="10"/>
        <color rgb="FF00B050"/>
        <rFont val="Arial"/>
        <family val="2"/>
      </rPr>
      <t>2022-2023</t>
    </r>
    <r>
      <rPr>
        <b/>
        <sz val="10"/>
        <color rgb="FF000000"/>
        <rFont val="Arial"/>
        <family val="2"/>
      </rPr>
      <t xml:space="preserve"> Final</t>
    </r>
  </si>
  <si>
    <r>
      <t xml:space="preserve">Number of degree-seeking undergraduate students (CDS Item B1 if reporting on Fall </t>
    </r>
    <r>
      <rPr>
        <sz val="9"/>
        <color rgb="FF00B050"/>
        <rFont val="Arial"/>
        <family val="2"/>
      </rPr>
      <t>2023</t>
    </r>
    <r>
      <rPr>
        <sz val="9"/>
        <color theme="1"/>
        <rFont val="Arial"/>
        <family val="2"/>
      </rPr>
      <t xml:space="preserve"> cohort)</t>
    </r>
  </si>
  <si>
    <r>
      <rPr>
        <sz val="10"/>
        <color rgb="FF000000"/>
        <rFont val="Arial"/>
        <family val="2"/>
      </rPr>
      <t>•</t>
    </r>
    <r>
      <rPr>
        <b/>
        <sz val="10"/>
        <color rgb="FF000000"/>
        <rFont val="Arial"/>
        <family val="2"/>
      </rPr>
      <t xml:space="preserve">     </t>
    </r>
    <r>
      <rPr>
        <sz val="10"/>
        <color rgb="FF00B050"/>
        <rFont val="Arial"/>
        <family val="2"/>
      </rPr>
      <t>2023</t>
    </r>
    <r>
      <rPr>
        <sz val="10"/>
        <color rgb="FF000000"/>
        <rFont val="Arial"/>
        <family val="2"/>
      </rPr>
      <t xml:space="preserve"> undergraduate class: all students who started at your institution as first-time students and 
      received a bachelor's degree between July 1, </t>
    </r>
    <r>
      <rPr>
        <sz val="10"/>
        <color rgb="FF00B050"/>
        <rFont val="Arial"/>
        <family val="2"/>
      </rPr>
      <t>2022</t>
    </r>
    <r>
      <rPr>
        <sz val="10"/>
        <color rgb="FF000000"/>
        <rFont val="Arial"/>
        <family val="2"/>
      </rPr>
      <t xml:space="preserve"> and June 30, </t>
    </r>
    <r>
      <rPr>
        <sz val="10"/>
        <color rgb="FF00B050"/>
        <rFont val="Arial"/>
        <family val="2"/>
      </rPr>
      <t>2023</t>
    </r>
    <r>
      <rPr>
        <sz val="10"/>
        <color rgb="FF000000"/>
        <rFont val="Arial"/>
        <family val="2"/>
      </rPr>
      <t>.</t>
    </r>
  </si>
  <si>
    <r>
      <t xml:space="preserve">Provide the number of students in the </t>
    </r>
    <r>
      <rPr>
        <b/>
        <sz val="10"/>
        <color rgb="FF00B050"/>
        <rFont val="Arial"/>
        <family val="2"/>
      </rPr>
      <t>2023</t>
    </r>
    <r>
      <rPr>
        <b/>
        <sz val="10"/>
        <color theme="1"/>
        <rFont val="Arial"/>
        <family val="2"/>
      </rPr>
      <t xml:space="preserve"> undergraduate class who started at your institution as first-time students and received a bachelor's degree between July 1, </t>
    </r>
    <r>
      <rPr>
        <b/>
        <sz val="10"/>
        <color rgb="FF00B050"/>
        <rFont val="Arial"/>
        <family val="2"/>
      </rPr>
      <t>2022</t>
    </r>
    <r>
      <rPr>
        <b/>
        <sz val="10"/>
        <color theme="1"/>
        <rFont val="Arial"/>
        <family val="2"/>
      </rPr>
      <t xml:space="preserve"> and June 30, </t>
    </r>
    <r>
      <rPr>
        <b/>
        <sz val="10"/>
        <color rgb="FF00B050"/>
        <rFont val="Arial"/>
        <family val="2"/>
      </rPr>
      <t>2023</t>
    </r>
    <r>
      <rPr>
        <b/>
        <sz val="10"/>
        <color theme="1"/>
        <rFont val="Arial"/>
        <family val="2"/>
      </rPr>
      <t>. Exclude students who transferred into your institution.</t>
    </r>
  </si>
  <si>
    <t>Aid Awarded</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</si>
  <si>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</si>
  <si>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Number of Enrolled Students Awarded Aid</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</si>
  <si>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</si>
  <si>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Number of Enrolled Students Awarded Non-need-based Scholarships and Grants</t>
  </si>
  <si>
    <r>
      <t xml:space="preserve">Please report the number of instructional faculty members in each category for </t>
    </r>
    <r>
      <rPr>
        <b/>
        <sz val="10"/>
        <color rgb="FF00B050"/>
        <rFont val="Arial"/>
        <family val="2"/>
      </rPr>
      <t>Fall 2023</t>
    </r>
    <r>
      <rPr>
        <b/>
        <sz val="10"/>
        <color theme="1"/>
        <rFont val="Arial"/>
        <family val="2"/>
      </rPr>
      <t>. Include faculty who are on your institution’s payroll on the census date your institution uses for IPEDS/AAUP.</t>
    </r>
  </si>
  <si>
    <r>
      <t xml:space="preserve">Report the Fall </t>
    </r>
    <r>
      <rPr>
        <sz val="10"/>
        <color rgb="FF00B050"/>
        <rFont val="Arial"/>
        <family val="2"/>
      </rPr>
      <t>2023</t>
    </r>
    <r>
      <rPr>
        <sz val="10"/>
        <color theme="1"/>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</si>
  <si>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2023</t>
    </r>
    <r>
      <rPr>
        <sz val="10"/>
        <color theme="1"/>
        <rFont val="Arial"/>
        <family val="2"/>
      </rPr>
      <t xml:space="preserve"> term.</t>
    </r>
  </si>
  <si>
    <r>
      <t xml:space="preserve">Using the above definitions, please report for each of the following class-size intervals the number of </t>
    </r>
    <r>
      <rPr>
        <i/>
        <sz val="10"/>
        <color theme="1"/>
        <rFont val="Arial"/>
        <family val="2"/>
      </rPr>
      <t>class sections</t>
    </r>
    <r>
      <rPr>
        <sz val="10"/>
        <color theme="1"/>
        <rFont val="Arial"/>
        <family val="2"/>
      </rPr>
      <t xml:space="preserve"> and </t>
    </r>
    <r>
      <rPr>
        <i/>
        <sz val="10"/>
        <color theme="1"/>
        <rFont val="Arial"/>
        <family val="2"/>
      </rPr>
      <t>class subsections</t>
    </r>
    <r>
      <rPr>
        <sz val="10"/>
        <color theme="1"/>
        <rFont val="Arial"/>
        <family val="2"/>
      </rPr>
      <t xml:space="preserve"> offered in Fall 2023. For example, a lecture class with 800 students who met at another time in 40 separate labs with 20 students should be counted once in the “100+” column in the class section column and 40 times under the “20-29” column of the class subsections table. </t>
    </r>
  </si>
  <si>
    <t>Fall 2023 Student to Faculty ratio</t>
  </si>
  <si>
    <r>
      <t xml:space="preserve">Degrees conferred between July 1, </t>
    </r>
    <r>
      <rPr>
        <b/>
        <sz val="10"/>
        <color rgb="FF00B050"/>
        <rFont val="Arial"/>
        <family val="2"/>
      </rPr>
      <t>2022</t>
    </r>
    <r>
      <rPr>
        <b/>
        <sz val="10"/>
        <color theme="1"/>
        <rFont val="Arial"/>
        <family val="2"/>
      </rPr>
      <t xml:space="preserve"> and June 30, </t>
    </r>
    <r>
      <rPr>
        <b/>
        <sz val="10"/>
        <color rgb="FF00B050"/>
        <rFont val="Arial"/>
        <family val="2"/>
      </rPr>
      <t>2023</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</si>
  <si>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</si>
  <si>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</si>
  <si>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t xml:space="preserve">Food and housing (charges)—on campus: </t>
    </r>
    <r>
      <rPr>
        <sz val="9"/>
        <color rgb="FF000000"/>
        <rFont val="Times New Roman"/>
        <family val="1"/>
      </rPr>
      <t>Assume double occupancy in institutional housing and 19 meals per week (or maximum meal plan).</t>
    </r>
  </si>
  <si>
    <t>Undergraduate full-time tuition, required fees, food and housing</t>
  </si>
  <si>
    <t xml:space="preserve">List the typical tuition, required fees, and food and housing for a full-time undergraduate student for the FULL 2024-2025 academic year. (30 semester hours or 45 quarter hours for institutions that derive annual tuition by multiplying credit hour cost by number of credits). </t>
  </si>
  <si>
    <t xml:space="preserve">Comprehensive tuition and food and housing fee (if your college cannot provide separate tuition and food and housing fees):
</t>
  </si>
  <si>
    <t>* If your college cannot provide separate food and housing figures for commuters not living at home</t>
  </si>
  <si>
    <t>Housing Only (on-campus):</t>
  </si>
  <si>
    <t>Food Only (on-campus meal plan):</t>
  </si>
  <si>
    <t>Housing only:</t>
  </si>
  <si>
    <t>Food only:</t>
  </si>
  <si>
    <t>Food and housing total*</t>
  </si>
  <si>
    <t xml:space="preserve">•     Food and housing is defined as double occupancy and 19 meals per week or the maximum meal plan. </t>
  </si>
  <si>
    <t>Food and housing (on-campus):</t>
  </si>
  <si>
    <t>Name:</t>
  </si>
  <si>
    <t>Phone:</t>
  </si>
  <si>
    <t>Fax:</t>
  </si>
  <si>
    <t>E-mail Address:</t>
  </si>
  <si>
    <t>Address Information</t>
  </si>
  <si>
    <t>WWW Home Page Address:</t>
  </si>
  <si>
    <t>Women's college</t>
  </si>
  <si>
    <t>Diploma</t>
  </si>
  <si>
    <t>Bachelor's</t>
  </si>
  <si>
    <t>Postbachelor's certificate</t>
  </si>
  <si>
    <t>Master's</t>
  </si>
  <si>
    <t>Post-master's certificate</t>
  </si>
  <si>
    <t>Doctoral degree research/scholarship</t>
  </si>
  <si>
    <t>Doctoral degree – professional practice</t>
  </si>
  <si>
    <t>Unknown</t>
  </si>
  <si>
    <t>Total first-time, first-year who applied</t>
  </si>
  <si>
    <t>Total first-time, first-year who were admitted</t>
  </si>
  <si>
    <t>Total first-time, first-year who enrolled</t>
  </si>
  <si>
    <t>Institutional Analysis and Effectiveness</t>
  </si>
  <si>
    <t>1301 College Avenue</t>
  </si>
  <si>
    <t>Fredericksburg, VA 22401 United States</t>
  </si>
  <si>
    <t>X</t>
  </si>
  <si>
    <t>University of Mary Washington</t>
  </si>
  <si>
    <t>540-654-1000</t>
  </si>
  <si>
    <t>www.umw.edu</t>
  </si>
  <si>
    <t>540-654-2000</t>
  </si>
  <si>
    <t>800-468-5614</t>
  </si>
  <si>
    <t>admit@umw.edu</t>
  </si>
  <si>
    <t>www.umw.edu/admissions/apply/</t>
  </si>
  <si>
    <t>www.umw.edu/diversity/</t>
  </si>
  <si>
    <t>George Mason University</t>
  </si>
  <si>
    <t>https://adminfinance.umw.edu/umwstatic/financialaid/NetPriceCalculator/npcalc.htm</t>
  </si>
  <si>
    <t>Credit Hours</t>
  </si>
  <si>
    <t>https://academics.umw.edu/registrar/veterans/military-credit/</t>
  </si>
  <si>
    <t>n/a</t>
  </si>
  <si>
    <t>1 year</t>
  </si>
  <si>
    <t xml:space="preserve">The state has created a new VASA application for in-state eligible non-citizens to be considered for state grant aid. </t>
  </si>
  <si>
    <t>Lettie Pate Scholarship Program</t>
  </si>
  <si>
    <t>x</t>
  </si>
  <si>
    <t>Provide 2024-2025 academic year costs of attendance for the following categories that are applicable to your institution.</t>
  </si>
  <si>
    <t>http://academics.umw.edu/iae/institutional-research-2/common-data-sets-ms-excel-files/</t>
  </si>
  <si>
    <t xml:space="preserve">Deposits are due 1/15. Applicants can be deferred from ED to the regular decision pool (if additional information would like to be considered by the committee) or denied admission at ED if application is not competitive. </t>
  </si>
  <si>
    <r>
      <t xml:space="preserve">Please provide data for the </t>
    </r>
    <r>
      <rPr>
        <b/>
        <sz val="10"/>
        <color theme="1"/>
        <rFont val="Arial"/>
        <family val="2"/>
      </rPr>
      <t>Fall 2017</t>
    </r>
    <r>
      <rPr>
        <sz val="10"/>
        <color theme="1"/>
        <rFont val="Arial"/>
        <family val="2"/>
      </rPr>
      <t xml:space="preserve"> cohort if available. If Fall 2017 cohort data are not available, provide data for the</t>
    </r>
    <r>
      <rPr>
        <b/>
        <sz val="10"/>
        <color theme="1"/>
        <rFont val="Arial"/>
        <family val="2"/>
      </rPr>
      <t xml:space="preserve"> Fall 2016</t>
    </r>
    <r>
      <rPr>
        <sz val="10"/>
        <color theme="1"/>
        <rFont val="Arial"/>
        <family val="2"/>
      </rPr>
      <t xml:space="preserve"> cohort.</t>
    </r>
  </si>
  <si>
    <t xml:space="preserve">Students are required to complete a first-year seminar and also must take courses fulfilling the following requirements: diverse and global perspectives, speaking, writing, experiential learning, digital fluency, and career exploration. </t>
  </si>
  <si>
    <t>Early action admits</t>
  </si>
  <si>
    <t>Early action applicants</t>
  </si>
  <si>
    <t>94% acceptance rate</t>
  </si>
  <si>
    <t>-</t>
  </si>
  <si>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</si>
  <si>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</si>
  <si>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t>63 enrolled</t>
  </si>
  <si>
    <t>421 enrolled</t>
  </si>
  <si>
    <t>Britney Stockton</t>
  </si>
  <si>
    <t>540-654-1616</t>
  </si>
  <si>
    <t>bstockto@umw.edu</t>
  </si>
  <si>
    <t>Jr. Research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</si>
</sst>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m/d;@"/>
  </numFmts>
  <fonts count="71">
    <font>
      <sz val="10"/>
      <color rgb="FF000000"/>
      <name val="Arial"/>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b/>
      <u/>
      <sz val="10"/>
      <color theme="1"/>
      <name val="Arial"/>
      <family val="2"/>
    </font>
    <font>
      <b/>
      <u/>
      <sz val="10"/>
      <color rgb="FF00B050"/>
      <name val="Arial"/>
      <family val="2"/>
    </font>
    <font>
      <u/>
      <sz val="10"/>
      <color rgb="FF1155CC"/>
      <name val="Arial"/>
      <family val="2"/>
    </font>
    <font>
      <sz val="10"/>
      <color rgb="FF00B050"/>
      <name val="Arial"/>
      <family val="2"/>
    </font>
    <font>
      <b/>
      <sz val="10"/>
      <color rgb="FF00B050"/>
      <name val="Arial"/>
      <family val="2"/>
    </font>
    <font>
      <i/>
      <sz val="10"/>
      <color rgb="FF000000"/>
      <name val="Arial"/>
      <family val="2"/>
    </font>
    <font>
      <b/>
      <i/>
      <sz val="10"/>
      <color rgb="FF000000"/>
      <name val="Arial"/>
      <family val="2"/>
    </font>
    <font>
      <sz val="10"/>
      <color rgb="FFFF0000"/>
      <name val="Arial"/>
      <family val="2"/>
    </font>
    <font>
      <sz val="9"/>
      <color rgb="FF00B05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sz val="10"/>
      <color theme="1"/>
      <name val="Arial"/>
      <family val="2"/>
    </font>
    <font>
      <b/>
      <sz val="8"/>
      <color theme="1"/>
      <name val="Arial"/>
      <family val="2"/>
    </font>
    <font>
      <b/>
      <sz val="10"/>
      <name val="Arial"/>
      <family val="2"/>
    </font>
    <font>
      <b/>
      <sz val="10"/>
      <color rgb="FF000000"/>
      <name val="Arial"/>
      <family val="2"/>
      <scheme val="minor"/>
    </font>
    <font>
      <sz val="10"/>
      <color rgb="FF000000"/>
      <name val="Arial"/>
      <family val="2"/>
      <scheme val="minor"/>
    </font>
    <font>
      <u/>
      <sz val="10"/>
      <color theme="10"/>
      <name val="Arial"/>
      <family val="2"/>
      <scheme val="minor"/>
    </font>
    <font>
      <sz val="10"/>
      <color rgb="FF000000"/>
      <name val="Arial"/>
      <family val="2"/>
      <scheme val="minor"/>
    </font>
    <font>
      <sz val="10"/>
      <name val="Arial"/>
      <family val="2"/>
      <scheme val="minor"/>
    </font>
  </fonts>
  <fills count="10">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s>
  <borders count="3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67" fillId="0" borderId="29"/>
    <xf numFmtId="0" fontId="68" fillId="0" borderId="0" applyNumberFormat="0" applyFill="0" applyBorder="0" applyAlignment="0" applyProtection="0"/>
    <xf numFmtId="9" fontId="69" fillId="0" borderId="0" applyFont="0" applyFill="0" applyBorder="0" applyAlignment="0" applyProtection="0"/>
  </cellStyleXfs>
  <cellXfs count="494">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4" fillId="0" borderId="0" xfId="0" applyFont="1"/>
    <xf numFmtId="0" fontId="3" fillId="0" borderId="4"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vertical="top" wrapText="1"/>
    </xf>
    <xf numFmtId="0" fontId="6" fillId="0" borderId="4" xfId="0" applyFont="1" applyBorder="1" applyAlignment="1">
      <alignment horizontal="left" vertical="top" wrapText="1"/>
    </xf>
    <xf numFmtId="0" fontId="3"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left"/>
    </xf>
    <xf numFmtId="49" fontId="3" fillId="0" borderId="0" xfId="0" applyNumberFormat="1" applyFont="1" applyAlignment="1">
      <alignment horizontal="center" vertical="center"/>
    </xf>
    <xf numFmtId="0" fontId="7" fillId="0" borderId="0" xfId="0" applyFont="1" applyAlignment="1">
      <alignment horizontal="left" vertical="top" wrapText="1"/>
    </xf>
    <xf numFmtId="0" fontId="3" fillId="0" borderId="9" xfId="0" applyFont="1" applyBorder="1" applyAlignment="1">
      <alignment horizontal="left"/>
    </xf>
    <xf numFmtId="0" fontId="3" fillId="0" borderId="0" xfId="0" applyFont="1" applyAlignment="1">
      <alignment vertical="top"/>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right"/>
    </xf>
    <xf numFmtId="37" fontId="3" fillId="0" borderId="4" xfId="0" applyNumberFormat="1" applyFont="1" applyBorder="1" applyAlignment="1">
      <alignment horizontal="right"/>
    </xf>
    <xf numFmtId="0" fontId="3" fillId="0" borderId="4" xfId="0" applyFont="1" applyBorder="1" applyAlignment="1">
      <alignment horizontal="left" vertical="center"/>
    </xf>
    <xf numFmtId="0" fontId="10" fillId="0" borderId="4" xfId="0" applyFont="1" applyBorder="1" applyAlignment="1">
      <alignment vertical="center"/>
    </xf>
    <xf numFmtId="37" fontId="4" fillId="0" borderId="4" xfId="0" applyNumberFormat="1" applyFont="1" applyBorder="1" applyAlignment="1">
      <alignment horizontal="right"/>
    </xf>
    <xf numFmtId="0" fontId="11" fillId="3" borderId="15" xfId="0" applyFont="1" applyFill="1" applyBorder="1" applyAlignment="1">
      <alignment horizontal="right"/>
    </xf>
    <xf numFmtId="0" fontId="3" fillId="0" borderId="4" xfId="0" applyFont="1" applyBorder="1" applyAlignment="1">
      <alignment horizontal="right"/>
    </xf>
    <xf numFmtId="0" fontId="4" fillId="0" borderId="4" xfId="0" applyFont="1" applyBorder="1" applyAlignment="1">
      <alignment horizontal="right"/>
    </xf>
    <xf numFmtId="0" fontId="11" fillId="0" borderId="0" xfId="0" applyFont="1" applyAlignment="1">
      <alignment vertical="center"/>
    </xf>
    <xf numFmtId="0" fontId="4" fillId="0" borderId="10" xfId="0" applyFont="1" applyBorder="1" applyAlignment="1">
      <alignment horizontal="right"/>
    </xf>
    <xf numFmtId="0" fontId="4" fillId="0" borderId="0" xfId="0" applyFont="1" applyAlignment="1">
      <alignment horizontal="right"/>
    </xf>
    <xf numFmtId="0" fontId="12" fillId="0" borderId="0" xfId="0" applyFont="1"/>
    <xf numFmtId="37" fontId="3" fillId="0" borderId="9" xfId="0" applyNumberFormat="1" applyFont="1" applyBorder="1"/>
    <xf numFmtId="37" fontId="3" fillId="0" borderId="0" xfId="0" applyNumberFormat="1" applyFont="1" applyAlignment="1">
      <alignment horizontal="right"/>
    </xf>
    <xf numFmtId="0" fontId="3" fillId="0" borderId="7" xfId="0" applyFont="1" applyBorder="1"/>
    <xf numFmtId="37" fontId="4" fillId="0" borderId="7" xfId="0" applyNumberFormat="1" applyFont="1" applyBorder="1"/>
    <xf numFmtId="37" fontId="4" fillId="0" borderId="0" xfId="0" applyNumberFormat="1" applyFont="1" applyAlignment="1">
      <alignment horizontal="right"/>
    </xf>
    <xf numFmtId="0" fontId="4" fillId="0" borderId="0" xfId="0" applyFont="1" applyAlignment="1">
      <alignment horizontal="left"/>
    </xf>
    <xf numFmtId="37" fontId="15" fillId="0" borderId="16" xfId="0" applyNumberFormat="1" applyFont="1" applyBorder="1" applyAlignment="1">
      <alignment horizontal="right"/>
    </xf>
    <xf numFmtId="37" fontId="17" fillId="0" borderId="16" xfId="0" applyNumberFormat="1" applyFont="1" applyBorder="1" applyAlignment="1">
      <alignment horizontal="right"/>
    </xf>
    <xf numFmtId="0" fontId="18" fillId="0" borderId="0" xfId="0" applyFont="1"/>
    <xf numFmtId="37" fontId="3" fillId="0" borderId="0" xfId="0" applyNumberFormat="1" applyFont="1"/>
    <xf numFmtId="0" fontId="3" fillId="0" borderId="9" xfId="0" applyFont="1" applyBorder="1" applyAlignment="1">
      <alignment horizontal="center"/>
    </xf>
    <xf numFmtId="0" fontId="19" fillId="0" borderId="0" xfId="0" applyFont="1" applyAlignment="1">
      <alignment horizontal="left" vertical="center" wrapText="1"/>
    </xf>
    <xf numFmtId="0" fontId="4" fillId="0" borderId="0" xfId="0" applyFont="1" applyAlignment="1">
      <alignment horizontal="center" vertical="center" wrapText="1"/>
    </xf>
    <xf numFmtId="0" fontId="14" fillId="0" borderId="0" xfId="0" applyFont="1" applyAlignment="1">
      <alignment horizontal="left" vertical="top" wrapText="1"/>
    </xf>
    <xf numFmtId="0" fontId="20" fillId="0" borderId="4" xfId="0" applyFont="1" applyBorder="1" applyAlignment="1">
      <alignment horizontal="left" vertical="center" wrapText="1"/>
    </xf>
    <xf numFmtId="0" fontId="21" fillId="0" borderId="4" xfId="0" applyFont="1" applyBorder="1" applyAlignment="1">
      <alignment horizontal="left" vertical="center" wrapText="1"/>
    </xf>
    <xf numFmtId="0" fontId="22" fillId="0" borderId="4" xfId="0" applyFont="1" applyBorder="1" applyAlignment="1">
      <alignmen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4" fillId="0" borderId="0" xfId="0" applyFont="1" applyAlignment="1">
      <alignment horizontal="left" vertical="center" wrapText="1"/>
    </xf>
    <xf numFmtId="0" fontId="22" fillId="0" borderId="4" xfId="0" applyFont="1" applyBorder="1" applyAlignment="1">
      <alignment horizontal="left" vertical="center" wrapText="1"/>
    </xf>
    <xf numFmtId="0" fontId="4" fillId="0" borderId="4" xfId="0" applyFont="1" applyBorder="1" applyAlignment="1">
      <alignment horizontal="center" vertical="center" wrapText="1"/>
    </xf>
    <xf numFmtId="0" fontId="25" fillId="0" borderId="4" xfId="0" applyFont="1" applyBorder="1" applyAlignment="1">
      <alignment horizontal="left" vertical="center" wrapText="1"/>
    </xf>
    <xf numFmtId="0" fontId="4" fillId="3" borderId="4" xfId="0" applyFont="1" applyFill="1" applyBorder="1" applyAlignment="1">
      <alignment horizontal="center"/>
    </xf>
    <xf numFmtId="0" fontId="3" fillId="0" borderId="4" xfId="0" applyFont="1" applyBorder="1" applyAlignment="1">
      <alignment horizontal="right" wrapText="1"/>
    </xf>
    <xf numFmtId="10" fontId="3" fillId="0" borderId="4" xfId="0" applyNumberFormat="1" applyFont="1" applyBorder="1" applyAlignment="1">
      <alignment horizontal="center" vertical="center"/>
    </xf>
    <xf numFmtId="0" fontId="26" fillId="0" borderId="0" xfId="0" applyFont="1" applyAlignment="1">
      <alignment horizontal="right" vertical="top"/>
    </xf>
    <xf numFmtId="0" fontId="3" fillId="0" borderId="0" xfId="0" applyFont="1" applyAlignment="1">
      <alignment horizontal="right" vertical="top"/>
    </xf>
    <xf numFmtId="0" fontId="21" fillId="0" borderId="0" xfId="0" applyFont="1" applyAlignment="1">
      <alignment horizontal="center" wrapText="1"/>
    </xf>
    <xf numFmtId="0" fontId="4" fillId="0" borderId="0" xfId="0" applyFont="1" applyAlignment="1">
      <alignment horizontal="left" vertical="top" wrapText="1"/>
    </xf>
    <xf numFmtId="0" fontId="27" fillId="0" borderId="0" xfId="0" applyFont="1"/>
    <xf numFmtId="0" fontId="3" fillId="0" borderId="9" xfId="0" applyFont="1" applyBorder="1" applyAlignment="1">
      <alignment horizontal="center" vertical="center"/>
    </xf>
    <xf numFmtId="0" fontId="20" fillId="0" borderId="0" xfId="0" applyFont="1" applyAlignment="1">
      <alignment horizontal="left"/>
    </xf>
    <xf numFmtId="0" fontId="3" fillId="0" borderId="0" xfId="0" applyFont="1" applyAlignment="1">
      <alignment horizontal="center" vertical="center"/>
    </xf>
    <xf numFmtId="0" fontId="3" fillId="0" borderId="9" xfId="0" applyFont="1" applyBorder="1"/>
    <xf numFmtId="0" fontId="3" fillId="0" borderId="10" xfId="0" applyFont="1" applyBorder="1" applyAlignment="1">
      <alignment horizontal="center" vertical="center"/>
    </xf>
    <xf numFmtId="0" fontId="6" fillId="0" borderId="0" xfId="0" applyFont="1"/>
    <xf numFmtId="0" fontId="18" fillId="0" borderId="0" xfId="0" applyFont="1" applyAlignment="1">
      <alignment horizontal="left" vertical="top"/>
    </xf>
    <xf numFmtId="0" fontId="4" fillId="0" borderId="0" xfId="0" applyFont="1" applyAlignment="1">
      <alignment vertical="top" wrapText="1"/>
    </xf>
    <xf numFmtId="0" fontId="6" fillId="0" borderId="0" xfId="0" applyFont="1" applyAlignment="1">
      <alignment horizontal="left" vertical="top" wrapText="1"/>
    </xf>
    <xf numFmtId="0" fontId="14" fillId="3" borderId="4" xfId="0" applyFont="1" applyFill="1" applyBorder="1" applyAlignment="1">
      <alignment horizontal="center" wrapText="1"/>
    </xf>
    <xf numFmtId="0" fontId="14" fillId="3" borderId="19" xfId="0" applyFont="1" applyFill="1" applyBorder="1" applyAlignment="1">
      <alignment horizontal="center" wrapText="1"/>
    </xf>
    <xf numFmtId="0" fontId="3" fillId="0" borderId="18" xfId="0" applyFont="1" applyBorder="1"/>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vertical="center" wrapText="1"/>
    </xf>
    <xf numFmtId="0" fontId="3" fillId="0" borderId="12" xfId="0" applyFont="1" applyBorder="1" applyAlignment="1">
      <alignment vertical="center"/>
    </xf>
    <xf numFmtId="0" fontId="6" fillId="0" borderId="4" xfId="0" applyFont="1" applyBorder="1"/>
    <xf numFmtId="0" fontId="3" fillId="0" borderId="20" xfId="0" applyFont="1" applyBorder="1" applyAlignment="1">
      <alignment vertical="center"/>
    </xf>
    <xf numFmtId="0" fontId="18" fillId="0" borderId="0" xfId="0" applyFont="1" applyAlignment="1">
      <alignment vertical="top"/>
    </xf>
    <xf numFmtId="0" fontId="6" fillId="0" borderId="0" xfId="0" applyFont="1" applyAlignment="1">
      <alignment horizontal="left"/>
    </xf>
    <xf numFmtId="0" fontId="3" fillId="0" borderId="9" xfId="0" applyFont="1" applyBorder="1" applyAlignment="1">
      <alignment horizontal="center" wrapText="1"/>
    </xf>
    <xf numFmtId="0" fontId="3" fillId="2" borderId="4" xfId="0" applyFont="1" applyFill="1" applyBorder="1" applyAlignment="1">
      <alignment vertical="center"/>
    </xf>
    <xf numFmtId="0" fontId="6" fillId="0" borderId="4" xfId="0" applyFont="1" applyBorder="1" applyAlignment="1">
      <alignment horizontal="left" wrapText="1"/>
    </xf>
    <xf numFmtId="0" fontId="29" fillId="0" borderId="0" xfId="0" applyFont="1" applyAlignment="1">
      <alignment horizontal="center" vertical="top" wrapText="1"/>
    </xf>
    <xf numFmtId="0" fontId="29" fillId="0" borderId="4" xfId="0" applyFont="1" applyBorder="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4" fillId="0" borderId="0" xfId="0" applyFont="1" applyAlignment="1">
      <alignment horizontal="left" vertical="center"/>
    </xf>
    <xf numFmtId="0" fontId="28" fillId="0" borderId="0" xfId="0" applyFont="1" applyAlignment="1">
      <alignment vertical="top" wrapText="1"/>
    </xf>
    <xf numFmtId="0" fontId="14" fillId="0" borderId="4" xfId="0" applyFont="1" applyBorder="1" applyAlignment="1">
      <alignment horizontal="center" vertical="center" wrapText="1"/>
    </xf>
    <xf numFmtId="0" fontId="6" fillId="0" borderId="4" xfId="0" applyFont="1" applyBorder="1" applyAlignment="1">
      <alignment wrapText="1"/>
    </xf>
    <xf numFmtId="0" fontId="28" fillId="0" borderId="4" xfId="0" applyFont="1" applyBorder="1" applyAlignment="1">
      <alignment horizontal="center" vertical="center" wrapText="1"/>
    </xf>
    <xf numFmtId="0" fontId="6" fillId="0" borderId="0" xfId="0" applyFont="1" applyAlignment="1">
      <alignment wrapText="1"/>
    </xf>
    <xf numFmtId="0" fontId="3" fillId="0" borderId="0" xfId="0" applyFont="1" applyAlignment="1">
      <alignment horizontal="center" vertical="top" wrapText="1"/>
    </xf>
    <xf numFmtId="0" fontId="28" fillId="0" borderId="0" xfId="0" applyFont="1" applyAlignment="1">
      <alignment horizontal="left" vertical="top" wrapText="1"/>
    </xf>
    <xf numFmtId="0" fontId="28" fillId="0" borderId="0" xfId="0" applyFont="1" applyAlignment="1">
      <alignment horizontal="center" vertical="top" wrapText="1"/>
    </xf>
    <xf numFmtId="9" fontId="3" fillId="0" borderId="0" xfId="0" applyNumberFormat="1" applyFont="1" applyAlignment="1">
      <alignment horizontal="center"/>
    </xf>
    <xf numFmtId="164" fontId="3" fillId="0" borderId="0" xfId="0" applyNumberFormat="1" applyFont="1" applyAlignment="1">
      <alignment horizontal="center" vertical="center"/>
    </xf>
    <xf numFmtId="0" fontId="4" fillId="0" borderId="4" xfId="0" applyFont="1" applyBorder="1" applyAlignment="1">
      <alignment horizontal="left" vertical="top"/>
    </xf>
    <xf numFmtId="0" fontId="28" fillId="0" borderId="0" xfId="0" applyFont="1" applyAlignment="1">
      <alignment horizontal="center" vertical="center" wrapText="1"/>
    </xf>
    <xf numFmtId="0" fontId="27" fillId="0" borderId="0" xfId="0" applyFont="1" applyAlignment="1">
      <alignment horizontal="left" vertical="top" wrapText="1"/>
    </xf>
    <xf numFmtId="0" fontId="6" fillId="0" borderId="0" xfId="0" applyFont="1" applyAlignment="1">
      <alignment horizontal="left" vertical="top"/>
    </xf>
    <xf numFmtId="9" fontId="3" fillId="0" borderId="9" xfId="0" applyNumberFormat="1" applyFont="1" applyBorder="1" applyAlignment="1">
      <alignment horizontal="center" vertical="center" wrapText="1"/>
    </xf>
    <xf numFmtId="0" fontId="6" fillId="0" borderId="9" xfId="0" applyFont="1" applyBorder="1" applyAlignment="1">
      <alignment horizontal="center" vertical="top" wrapText="1"/>
    </xf>
    <xf numFmtId="1" fontId="3" fillId="0" borderId="0" xfId="0" applyNumberFormat="1" applyFont="1" applyAlignment="1">
      <alignment horizontal="right" vertical="center" wrapText="1"/>
    </xf>
    <xf numFmtId="0" fontId="6" fillId="0" borderId="17" xfId="0" applyFont="1" applyBorder="1" applyAlignment="1">
      <alignment horizontal="left" vertical="top"/>
    </xf>
    <xf numFmtId="9" fontId="3"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5" borderId="4" xfId="0" applyFont="1" applyFill="1" applyBorder="1" applyAlignment="1">
      <alignment horizontal="center" vertical="center"/>
    </xf>
    <xf numFmtId="0" fontId="3" fillId="0" borderId="4" xfId="0" applyFont="1" applyBorder="1" applyAlignment="1">
      <alignment wrapText="1"/>
    </xf>
    <xf numFmtId="9" fontId="3" fillId="0" borderId="0" xfId="0" applyNumberFormat="1" applyFont="1"/>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3" fillId="0" borderId="4" xfId="0" applyFont="1" applyBorder="1" applyAlignment="1">
      <alignment horizontal="center"/>
    </xf>
    <xf numFmtId="10" fontId="3" fillId="0" borderId="4" xfId="0" applyNumberFormat="1" applyFont="1" applyBorder="1" applyAlignment="1">
      <alignment horizontal="right"/>
    </xf>
    <xf numFmtId="0" fontId="27" fillId="3" borderId="4" xfId="0" applyFont="1" applyFill="1" applyBorder="1" applyAlignment="1">
      <alignment horizontal="center" vertical="top"/>
    </xf>
    <xf numFmtId="0" fontId="6" fillId="0" borderId="4" xfId="0" applyFont="1" applyBorder="1" applyAlignment="1">
      <alignment horizontal="center"/>
    </xf>
    <xf numFmtId="10" fontId="6" fillId="0" borderId="4" xfId="0" applyNumberFormat="1" applyFont="1" applyBorder="1" applyAlignment="1">
      <alignment horizontal="left" vertical="top"/>
    </xf>
    <xf numFmtId="10" fontId="6" fillId="0" borderId="0" xfId="0" applyNumberFormat="1" applyFont="1" applyAlignment="1">
      <alignment horizontal="left" vertical="top"/>
    </xf>
    <xf numFmtId="0" fontId="3" fillId="0" borderId="4" xfId="0" quotePrefix="1" applyFont="1" applyBorder="1" applyAlignment="1">
      <alignment horizontal="center"/>
    </xf>
    <xf numFmtId="0" fontId="4" fillId="3" borderId="4" xfId="0" applyFont="1" applyFill="1" applyBorder="1" applyAlignment="1">
      <alignment horizontal="center" vertical="top" wrapText="1"/>
    </xf>
    <xf numFmtId="9" fontId="3" fillId="0" borderId="4" xfId="0" applyNumberFormat="1" applyFont="1" applyBorder="1" applyAlignment="1">
      <alignment horizontal="right"/>
    </xf>
    <xf numFmtId="9" fontId="3" fillId="0" borderId="0" xfId="0" applyNumberFormat="1" applyFont="1" applyAlignment="1">
      <alignment horizontal="left"/>
    </xf>
    <xf numFmtId="9" fontId="3" fillId="0" borderId="18" xfId="0" applyNumberFormat="1" applyFont="1" applyBorder="1" applyAlignment="1">
      <alignment horizontal="right"/>
    </xf>
    <xf numFmtId="0" fontId="27" fillId="3" borderId="4" xfId="0" applyFont="1" applyFill="1" applyBorder="1" applyAlignment="1">
      <alignment horizontal="center" vertical="top" wrapText="1"/>
    </xf>
    <xf numFmtId="0" fontId="3" fillId="0" borderId="10" xfId="0" applyFont="1" applyBorder="1" applyAlignment="1">
      <alignment horizontal="left"/>
    </xf>
    <xf numFmtId="10" fontId="3" fillId="0" borderId="10" xfId="0" applyNumberFormat="1" applyFont="1" applyBorder="1"/>
    <xf numFmtId="165" fontId="3" fillId="0" borderId="0" xfId="0" applyNumberFormat="1" applyFont="1" applyAlignment="1">
      <alignment horizontal="center"/>
    </xf>
    <xf numFmtId="0" fontId="6"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wrapText="1"/>
    </xf>
    <xf numFmtId="166" fontId="3" fillId="0" borderId="0" xfId="0" applyNumberFormat="1" applyFont="1" applyAlignment="1">
      <alignment horizontal="right" vertical="top"/>
    </xf>
    <xf numFmtId="0" fontId="6" fillId="3" borderId="4" xfId="0" applyFont="1" applyFill="1" applyBorder="1"/>
    <xf numFmtId="166" fontId="4" fillId="3" borderId="4" xfId="0" applyNumberFormat="1" applyFont="1" applyFill="1" applyBorder="1" applyAlignment="1">
      <alignment horizontal="center" vertical="top"/>
    </xf>
    <xf numFmtId="166" fontId="3" fillId="0" borderId="4" xfId="0" applyNumberFormat="1" applyFont="1" applyBorder="1" applyAlignment="1">
      <alignment horizontal="center" vertical="center"/>
    </xf>
    <xf numFmtId="16" fontId="3" fillId="0" borderId="7" xfId="0" applyNumberFormat="1" applyFont="1" applyBorder="1" applyAlignment="1">
      <alignment horizontal="center"/>
    </xf>
    <xf numFmtId="0" fontId="3" fillId="0" borderId="7" xfId="0" applyFont="1" applyBorder="1" applyAlignment="1">
      <alignment horizontal="center"/>
    </xf>
    <xf numFmtId="4" fontId="3" fillId="0" borderId="0" xfId="0" applyNumberFormat="1" applyFont="1" applyAlignment="1">
      <alignment horizontal="right" vertical="top"/>
    </xf>
    <xf numFmtId="166" fontId="3" fillId="0" borderId="0" xfId="0" applyNumberFormat="1" applyFont="1" applyAlignment="1">
      <alignment horizontal="center" vertical="top"/>
    </xf>
    <xf numFmtId="166" fontId="3" fillId="0" borderId="9" xfId="0" applyNumberFormat="1" applyFont="1" applyBorder="1" applyAlignment="1">
      <alignment horizontal="center"/>
    </xf>
    <xf numFmtId="0" fontId="4" fillId="3" borderId="4" xfId="0" applyFont="1" applyFill="1" applyBorder="1" applyAlignment="1">
      <alignment vertical="center"/>
    </xf>
    <xf numFmtId="0" fontId="4" fillId="0" borderId="0" xfId="0" applyFont="1" applyAlignment="1">
      <alignment horizontal="center" vertical="center"/>
    </xf>
    <xf numFmtId="0" fontId="3" fillId="0" borderId="4" xfId="0" applyFont="1" applyBorder="1" applyAlignment="1">
      <alignment vertical="center"/>
    </xf>
    <xf numFmtId="37" fontId="3" fillId="0" borderId="4" xfId="0" applyNumberFormat="1" applyFont="1" applyBorder="1" applyAlignment="1">
      <alignment horizontal="center" vertical="center"/>
    </xf>
    <xf numFmtId="37" fontId="3" fillId="0" borderId="0" xfId="0" applyNumberFormat="1" applyFont="1" applyAlignment="1">
      <alignment vertical="center"/>
    </xf>
    <xf numFmtId="0" fontId="4" fillId="0" borderId="4" xfId="0" applyFont="1" applyBorder="1" applyAlignment="1">
      <alignment vertical="center"/>
    </xf>
    <xf numFmtId="37" fontId="4" fillId="0" borderId="4" xfId="0" applyNumberFormat="1" applyFont="1" applyBorder="1" applyAlignment="1">
      <alignment horizontal="center" vertical="center"/>
    </xf>
    <xf numFmtId="0" fontId="3" fillId="0" borderId="0" xfId="0" applyFont="1" applyAlignment="1">
      <alignment horizontal="left" vertical="center"/>
    </xf>
    <xf numFmtId="49" fontId="30" fillId="0" borderId="0" xfId="0" applyNumberFormat="1" applyFont="1" applyAlignment="1">
      <alignment horizontal="center" vertical="center"/>
    </xf>
    <xf numFmtId="0" fontId="3" fillId="0" borderId="9" xfId="0" applyFont="1" applyBorder="1" applyAlignment="1">
      <alignment horizontal="left" vertical="top"/>
    </xf>
    <xf numFmtId="0" fontId="4" fillId="3" borderId="4" xfId="0" applyFont="1" applyFill="1" applyBorder="1"/>
    <xf numFmtId="0" fontId="31" fillId="3" borderId="4" xfId="0" applyFont="1" applyFill="1" applyBorder="1" applyAlignment="1">
      <alignment horizontal="center" vertical="center" wrapText="1"/>
    </xf>
    <xf numFmtId="0" fontId="3" fillId="3" borderId="4" xfId="0" applyFont="1" applyFill="1" applyBorder="1"/>
    <xf numFmtId="49" fontId="3" fillId="0" borderId="4" xfId="0" applyNumberFormat="1" applyFont="1" applyBorder="1" applyAlignment="1">
      <alignment horizontal="center" vertical="center"/>
    </xf>
    <xf numFmtId="166" fontId="3" fillId="0" borderId="0" xfId="0" applyNumberFormat="1" applyFont="1" applyAlignment="1">
      <alignment horizontal="right"/>
    </xf>
    <xf numFmtId="2" fontId="3" fillId="0" borderId="9" xfId="0" applyNumberFormat="1" applyFont="1" applyBorder="1" applyAlignment="1">
      <alignment horizontal="center" wrapText="1"/>
    </xf>
    <xf numFmtId="0" fontId="3" fillId="0" borderId="9" xfId="0" applyFont="1" applyBorder="1" applyAlignment="1">
      <alignment horizontal="center" vertical="top" wrapText="1"/>
    </xf>
    <xf numFmtId="0" fontId="20" fillId="0" borderId="0" xfId="0" applyFont="1" applyAlignment="1">
      <alignment wrapText="1"/>
    </xf>
    <xf numFmtId="0" fontId="1" fillId="0" borderId="0" xfId="0" applyFont="1" applyAlignment="1">
      <alignment horizontal="center" vertical="center"/>
    </xf>
    <xf numFmtId="49" fontId="3" fillId="0" borderId="0" xfId="0" applyNumberFormat="1" applyFont="1" applyAlignment="1">
      <alignment horizontal="center"/>
    </xf>
    <xf numFmtId="9" fontId="4" fillId="3" borderId="4" xfId="0" applyNumberFormat="1" applyFont="1" applyFill="1" applyBorder="1" applyAlignment="1">
      <alignment horizontal="center" vertical="center" wrapText="1"/>
    </xf>
    <xf numFmtId="9" fontId="27" fillId="3" borderId="4" xfId="0" applyNumberFormat="1" applyFont="1" applyFill="1" applyBorder="1" applyAlignment="1">
      <alignment horizontal="center" vertical="center" wrapText="1"/>
    </xf>
    <xf numFmtId="9"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0" fontId="27" fillId="3" borderId="4" xfId="0" applyFont="1" applyFill="1" applyBorder="1" applyAlignment="1">
      <alignment horizontal="center" vertical="center" wrapText="1"/>
    </xf>
    <xf numFmtId="49" fontId="3" fillId="0" borderId="0" xfId="0" applyNumberFormat="1" applyFont="1" applyAlignment="1">
      <alignment horizontal="left" vertical="center"/>
    </xf>
    <xf numFmtId="167" fontId="3" fillId="0" borderId="4" xfId="0" applyNumberFormat="1" applyFont="1" applyBorder="1" applyAlignment="1">
      <alignment horizontal="center" vertical="center"/>
    </xf>
    <xf numFmtId="0" fontId="27" fillId="3" borderId="4" xfId="0" applyFont="1" applyFill="1" applyBorder="1" applyAlignment="1">
      <alignment horizontal="left" vertical="top" wrapText="1"/>
    </xf>
    <xf numFmtId="0" fontId="4" fillId="3" borderId="14" xfId="0" applyFont="1" applyFill="1" applyBorder="1" applyAlignment="1">
      <alignment horizontal="left" vertical="top" wrapText="1"/>
    </xf>
    <xf numFmtId="167" fontId="3" fillId="0" borderId="0" xfId="0" applyNumberFormat="1" applyFont="1" applyAlignment="1">
      <alignment horizontal="right"/>
    </xf>
    <xf numFmtId="49" fontId="3" fillId="0" borderId="8" xfId="0" applyNumberFormat="1" applyFont="1" applyBorder="1" applyAlignment="1">
      <alignment horizontal="center" vertical="center"/>
    </xf>
    <xf numFmtId="10" fontId="3" fillId="0" borderId="7" xfId="0" applyNumberFormat="1" applyFont="1" applyBorder="1" applyAlignment="1">
      <alignment horizontal="center"/>
    </xf>
    <xf numFmtId="168" fontId="3" fillId="0" borderId="4"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7" fillId="0" borderId="9"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4" fillId="3" borderId="4" xfId="0" applyFont="1" applyFill="1" applyBorder="1" applyAlignment="1">
      <alignment horizontal="center" wrapText="1"/>
    </xf>
    <xf numFmtId="0" fontId="4" fillId="0" borderId="6" xfId="0" applyFont="1" applyBorder="1"/>
    <xf numFmtId="0" fontId="4" fillId="0" borderId="7" xfId="0" applyFont="1" applyBorder="1"/>
    <xf numFmtId="0" fontId="4" fillId="3" borderId="19" xfId="0" applyFont="1" applyFill="1" applyBorder="1"/>
    <xf numFmtId="5" fontId="3" fillId="0" borderId="4" xfId="0" applyNumberFormat="1" applyFont="1" applyBorder="1" applyAlignment="1">
      <alignment horizontal="right"/>
    </xf>
    <xf numFmtId="169" fontId="4" fillId="0" borderId="4" xfId="0" applyNumberFormat="1" applyFont="1" applyBorder="1"/>
    <xf numFmtId="169" fontId="3" fillId="0" borderId="4" xfId="0" applyNumberFormat="1" applyFont="1" applyBorder="1" applyAlignment="1">
      <alignment horizontal="right"/>
    </xf>
    <xf numFmtId="169" fontId="3" fillId="0" borderId="8" xfId="0" applyNumberFormat="1" applyFont="1" applyBorder="1" applyAlignment="1">
      <alignment horizontal="right"/>
    </xf>
    <xf numFmtId="0" fontId="20" fillId="3" borderId="4" xfId="0" applyFont="1" applyFill="1" applyBorder="1"/>
    <xf numFmtId="0" fontId="14" fillId="3" borderId="4" xfId="0" applyFont="1" applyFill="1" applyBorder="1" applyAlignment="1">
      <alignment horizontal="center" vertical="center" wrapText="1"/>
    </xf>
    <xf numFmtId="0" fontId="14" fillId="0" borderId="4" xfId="0" applyFont="1" applyBorder="1" applyAlignment="1">
      <alignment vertical="top"/>
    </xf>
    <xf numFmtId="0" fontId="20" fillId="0" borderId="8" xfId="0" applyFont="1" applyBorder="1" applyAlignment="1">
      <alignment vertical="top" wrapText="1"/>
    </xf>
    <xf numFmtId="0" fontId="20" fillId="0" borderId="4" xfId="0" applyFont="1" applyBorder="1" applyAlignment="1">
      <alignment horizontal="center" vertical="center"/>
    </xf>
    <xf numFmtId="170" fontId="20" fillId="0" borderId="4" xfId="0" applyNumberFormat="1" applyFont="1" applyBorder="1" applyAlignment="1">
      <alignment horizontal="center" vertical="center"/>
    </xf>
    <xf numFmtId="171" fontId="20" fillId="0" borderId="4" xfId="0" applyNumberFormat="1" applyFont="1" applyBorder="1" applyAlignment="1">
      <alignment horizontal="center" vertical="center"/>
    </xf>
    <xf numFmtId="0" fontId="14" fillId="0" borderId="4"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top"/>
    </xf>
    <xf numFmtId="172" fontId="20" fillId="0" borderId="4" xfId="0" applyNumberFormat="1" applyFont="1" applyBorder="1" applyAlignment="1">
      <alignment horizontal="center" vertical="center"/>
    </xf>
    <xf numFmtId="0" fontId="20" fillId="0" borderId="0" xfId="0" applyFont="1" applyAlignment="1">
      <alignment vertical="top"/>
    </xf>
    <xf numFmtId="1" fontId="4" fillId="0" borderId="4" xfId="0" applyNumberFormat="1" applyFont="1" applyBorder="1" applyAlignment="1">
      <alignment horizontal="center" vertical="center" wrapText="1"/>
    </xf>
    <xf numFmtId="0" fontId="20" fillId="0" borderId="11" xfId="0" applyFont="1" applyBorder="1" applyAlignment="1">
      <alignment vertical="center" wrapText="1"/>
    </xf>
    <xf numFmtId="3" fontId="3" fillId="0" borderId="11" xfId="0" applyNumberFormat="1" applyFont="1" applyBorder="1" applyAlignment="1">
      <alignment horizontal="center" vertical="center" wrapText="1"/>
    </xf>
    <xf numFmtId="10" fontId="3" fillId="0" borderId="11"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0" fontId="20" fillId="0" borderId="4" xfId="0" applyFont="1" applyBorder="1" applyAlignment="1">
      <alignment vertical="center" wrapText="1"/>
    </xf>
    <xf numFmtId="3" fontId="3" fillId="0" borderId="4" xfId="0" applyNumberFormat="1" applyFont="1" applyBorder="1" applyAlignment="1">
      <alignment horizontal="center" vertical="center" wrapText="1"/>
    </xf>
    <xf numFmtId="10" fontId="3" fillId="0" borderId="4" xfId="0" applyNumberFormat="1" applyFont="1" applyBorder="1" applyAlignment="1">
      <alignment horizontal="center" vertical="center" wrapText="1"/>
    </xf>
    <xf numFmtId="0" fontId="18" fillId="0" borderId="0" xfId="0" applyFont="1" applyAlignment="1">
      <alignment horizontal="left" vertical="top" wrapText="1"/>
    </xf>
    <xf numFmtId="1" fontId="3" fillId="0" borderId="9" xfId="0" applyNumberFormat="1" applyFont="1" applyBorder="1" applyAlignment="1">
      <alignment horizontal="center"/>
    </xf>
    <xf numFmtId="167" fontId="3" fillId="0" borderId="9" xfId="0" applyNumberFormat="1" applyFont="1" applyBorder="1" applyAlignment="1">
      <alignment horizontal="center"/>
    </xf>
    <xf numFmtId="166" fontId="3" fillId="0" borderId="0" xfId="0" applyNumberFormat="1" applyFont="1"/>
    <xf numFmtId="166" fontId="3" fillId="0" borderId="0" xfId="0" applyNumberFormat="1" applyFont="1" applyAlignment="1">
      <alignment horizontal="center" vertical="center"/>
    </xf>
    <xf numFmtId="0" fontId="3" fillId="5" borderId="29" xfId="0" applyFont="1" applyFill="1" applyBorder="1"/>
    <xf numFmtId="2" fontId="3" fillId="0" borderId="4" xfId="0" applyNumberFormat="1" applyFont="1" applyBorder="1" applyAlignment="1">
      <alignment horizontal="center" vertical="center"/>
    </xf>
    <xf numFmtId="0" fontId="14" fillId="3" borderId="4" xfId="0" applyFont="1" applyFill="1" applyBorder="1" applyAlignment="1">
      <alignment horizontal="center"/>
    </xf>
    <xf numFmtId="0" fontId="3" fillId="2" borderId="4" xfId="0" applyFont="1" applyFill="1" applyBorder="1" applyAlignment="1">
      <alignment horizontal="center"/>
    </xf>
    <xf numFmtId="0" fontId="4" fillId="0" borderId="0" xfId="0" applyFont="1" applyAlignment="1">
      <alignment vertical="top"/>
    </xf>
    <xf numFmtId="0" fontId="20" fillId="0" borderId="4"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6" fillId="0" borderId="4" xfId="0" applyFont="1" applyBorder="1" applyAlignment="1">
      <alignment vertical="top"/>
    </xf>
    <xf numFmtId="0" fontId="21" fillId="0" borderId="0" xfId="0" applyFont="1" applyAlignment="1">
      <alignment wrapText="1"/>
    </xf>
    <xf numFmtId="49" fontId="4" fillId="0" borderId="4" xfId="0" applyNumberFormat="1" applyFont="1" applyBorder="1" applyAlignment="1">
      <alignment horizontal="center"/>
    </xf>
    <xf numFmtId="10" fontId="4" fillId="0" borderId="4" xfId="0" applyNumberFormat="1" applyFont="1" applyBorder="1" applyAlignment="1">
      <alignment horizontal="center" vertical="center"/>
    </xf>
    <xf numFmtId="0" fontId="1" fillId="2" borderId="30" xfId="0" applyFont="1" applyFill="1" applyBorder="1" applyAlignment="1">
      <alignment horizontal="center" vertical="center" wrapText="1"/>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center" vertical="center"/>
    </xf>
    <xf numFmtId="0" fontId="64" fillId="4" borderId="8" xfId="0" applyFont="1" applyFill="1" applyBorder="1" applyAlignment="1">
      <alignment horizontal="center" vertical="center" wrapText="1"/>
    </xf>
    <xf numFmtId="0" fontId="3" fillId="0" borderId="6" xfId="0" applyFont="1" applyBorder="1" applyAlignment="1">
      <alignment horizontal="left" vertical="top" wrapText="1"/>
    </xf>
    <xf numFmtId="0" fontId="4" fillId="3"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0" borderId="9" xfId="0" applyFont="1" applyBorder="1"/>
    <xf numFmtId="0" fontId="3" fillId="3" borderId="6" xfId="0" applyFont="1" applyFill="1" applyBorder="1"/>
    <xf numFmtId="0" fontId="2" fillId="0" borderId="19" xfId="0" applyFont="1" applyBorder="1"/>
    <xf numFmtId="0" fontId="3" fillId="0" borderId="11" xfId="0" applyFont="1" applyBorder="1" applyAlignment="1">
      <alignment horizontal="left" vertical="center" wrapText="1"/>
    </xf>
    <xf numFmtId="0" fontId="4" fillId="8" borderId="14" xfId="0" applyFont="1" applyFill="1" applyBorder="1" applyAlignment="1">
      <alignment vertical="center"/>
    </xf>
    <xf numFmtId="0" fontId="65" fillId="9" borderId="31" xfId="0" applyFont="1" applyFill="1" applyBorder="1" applyAlignment="1">
      <alignment wrapText="1"/>
    </xf>
    <xf numFmtId="0" fontId="4" fillId="9" borderId="10"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13" xfId="0" applyFont="1" applyFill="1" applyBorder="1" applyAlignment="1">
      <alignment horizontal="center" vertical="center"/>
    </xf>
    <xf numFmtId="0" fontId="65" fillId="9" borderId="31" xfId="0" applyFont="1" applyFill="1" applyBorder="1"/>
    <xf numFmtId="0" fontId="4" fillId="9" borderId="4" xfId="0" applyFont="1" applyFill="1" applyBorder="1" applyAlignment="1">
      <alignment horizontal="center" vertical="center" wrapText="1"/>
    </xf>
    <xf numFmtId="0" fontId="66" fillId="0" borderId="0" xfId="0" applyFont="1"/>
    <xf numFmtId="0" fontId="65" fillId="9" borderId="19" xfId="0" applyFont="1" applyFill="1" applyBorder="1" applyAlignment="1">
      <alignment horizontal="center"/>
    </xf>
    <xf numFmtId="0" fontId="4" fillId="2" borderId="4" xfId="0" applyFont="1" applyFill="1" applyBorder="1" applyAlignment="1">
      <alignment vertical="center"/>
    </xf>
    <xf numFmtId="0" fontId="14" fillId="3" borderId="14" xfId="0" applyFont="1" applyFill="1" applyBorder="1"/>
    <xf numFmtId="0" fontId="27" fillId="0" borderId="0" xfId="0" applyFont="1" applyAlignment="1">
      <alignment horizontal="left" vertical="top"/>
    </xf>
    <xf numFmtId="0" fontId="2" fillId="9" borderId="19" xfId="0" applyFont="1" applyFill="1" applyBorder="1" applyAlignment="1">
      <alignment horizontal="center" wrapText="1"/>
    </xf>
    <xf numFmtId="10" fontId="3" fillId="0" borderId="31" xfId="0" applyNumberFormat="1" applyFont="1" applyBorder="1"/>
    <xf numFmtId="0" fontId="3" fillId="0" borderId="6" xfId="0" applyFont="1" applyBorder="1" applyAlignment="1">
      <alignment vertical="top" wrapText="1"/>
    </xf>
    <xf numFmtId="0" fontId="4" fillId="3" borderId="14" xfId="0" applyFont="1" applyFill="1" applyBorder="1" applyAlignment="1">
      <alignment horizontal="center" vertical="center" wrapText="1"/>
    </xf>
    <xf numFmtId="49" fontId="3" fillId="0" borderId="14"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center" wrapText="1"/>
    </xf>
    <xf numFmtId="0" fontId="4" fillId="0" borderId="9" xfId="0" applyFont="1" applyBorder="1" applyAlignment="1">
      <alignment vertical="top"/>
    </xf>
    <xf numFmtId="0" fontId="0" fillId="0" borderId="0" xfId="0" applyAlignment="1">
      <alignment horizontal="center" vertical="center" wrapText="1"/>
    </xf>
    <xf numFmtId="0" fontId="3" fillId="0" borderId="14" xfId="0" applyFont="1" applyBorder="1" applyAlignment="1">
      <alignment horizontal="left" vertical="top" wrapText="1"/>
    </xf>
    <xf numFmtId="167" fontId="3" fillId="0" borderId="15" xfId="0" applyNumberFormat="1" applyFont="1" applyBorder="1" applyAlignment="1">
      <alignment horizontal="center" vertical="center"/>
    </xf>
    <xf numFmtId="167" fontId="3" fillId="0" borderId="19" xfId="0" applyNumberFormat="1" applyFont="1" applyBorder="1" applyAlignment="1">
      <alignment horizontal="center" vertical="center"/>
    </xf>
    <xf numFmtId="0" fontId="4" fillId="8" borderId="4" xfId="0" applyFont="1" applyFill="1" applyBorder="1"/>
    <xf numFmtId="0" fontId="4" fillId="9" borderId="4" xfId="0" applyFont="1" applyFill="1" applyBorder="1" applyAlignment="1">
      <alignment horizontal="center"/>
    </xf>
    <xf numFmtId="167" fontId="3" fillId="2" borderId="4" xfId="0" applyNumberFormat="1" applyFont="1" applyFill="1" applyBorder="1" applyAlignment="1">
      <alignment horizontal="center"/>
    </xf>
    <xf numFmtId="0" fontId="14" fillId="3" borderId="19" xfId="0" applyFont="1" applyFill="1" applyBorder="1" applyAlignment="1">
      <alignment horizontal="center" vertical="center"/>
    </xf>
    <xf numFmtId="0" fontId="14" fillId="3" borderId="19" xfId="0" applyFont="1" applyFill="1" applyBorder="1" applyAlignment="1">
      <alignment horizontal="center" vertical="center" wrapText="1"/>
    </xf>
    <xf numFmtId="0" fontId="3" fillId="0" borderId="29" xfId="1" applyFont="1"/>
    <xf numFmtId="0" fontId="67" fillId="0" borderId="29" xfId="1"/>
    <xf numFmtId="0" fontId="3" fillId="0" borderId="29" xfId="1" applyFont="1" applyAlignment="1">
      <alignment horizontal="left" vertical="top"/>
    </xf>
    <xf numFmtId="0" fontId="3" fillId="0" borderId="29" xfId="1" applyFont="1" applyAlignment="1">
      <alignment horizontal="left" vertical="top" wrapText="1"/>
    </xf>
    <xf numFmtId="0" fontId="4" fillId="0" borderId="29" xfId="1" applyFont="1" applyAlignment="1">
      <alignment horizontal="left" vertical="top"/>
    </xf>
    <xf numFmtId="0" fontId="4" fillId="0" borderId="29" xfId="1" applyFont="1"/>
    <xf numFmtId="0" fontId="3" fillId="0" borderId="4" xfId="1" applyFont="1" applyBorder="1" applyAlignment="1">
      <alignment horizontal="left" vertical="top" wrapText="1"/>
    </xf>
    <xf numFmtId="0" fontId="5" fillId="0" borderId="29" xfId="1" applyFont="1" applyAlignment="1">
      <alignment horizontal="left" vertical="top" wrapText="1"/>
    </xf>
    <xf numFmtId="0" fontId="3" fillId="0" borderId="29" xfId="1" applyFont="1" applyAlignment="1">
      <alignment horizontal="left" wrapTex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9" xfId="1" applyFont="1" applyAlignment="1">
      <alignment horizontal="right"/>
    </xf>
    <xf numFmtId="0" fontId="3" fillId="0" borderId="29" xfId="1" applyFont="1" applyAlignment="1">
      <alignment vertical="top" wrapText="1"/>
    </xf>
    <xf numFmtId="0" fontId="3" fillId="0" borderId="9" xfId="1" applyFont="1" applyBorder="1" applyAlignment="1">
      <alignment vertical="top" wrapText="1"/>
    </xf>
    <xf numFmtId="0" fontId="6" fillId="0" borderId="29" xfId="1" applyFont="1" applyAlignment="1">
      <alignment vertical="top" wrapText="1"/>
    </xf>
    <xf numFmtId="0" fontId="6" fillId="0" borderId="4" xfId="1" applyFont="1" applyBorder="1" applyAlignment="1">
      <alignment horizontal="left" vertical="top" wrapText="1"/>
    </xf>
    <xf numFmtId="0" fontId="3" fillId="0" borderId="29" xfId="1" applyFont="1" applyAlignment="1">
      <alignment wrapText="1"/>
    </xf>
    <xf numFmtId="0" fontId="4" fillId="0" borderId="29" xfId="1" applyFont="1" applyAlignment="1">
      <alignment horizontal="left" vertical="center" wrapText="1"/>
    </xf>
    <xf numFmtId="0" fontId="3" fillId="0" borderId="4" xfId="1" applyFont="1" applyBorder="1" applyAlignment="1">
      <alignment horizontal="center" vertical="center"/>
    </xf>
    <xf numFmtId="0" fontId="3" fillId="0" borderId="29" xfId="1" applyFont="1" applyAlignment="1">
      <alignment horizontal="left"/>
    </xf>
    <xf numFmtId="49" fontId="3" fillId="0" borderId="29" xfId="1" applyNumberFormat="1" applyFont="1" applyAlignment="1">
      <alignment horizontal="center" vertical="center"/>
    </xf>
    <xf numFmtId="14" fontId="3" fillId="0" borderId="29" xfId="1" applyNumberFormat="1" applyFont="1"/>
    <xf numFmtId="49" fontId="3" fillId="0" borderId="29" xfId="1" applyNumberFormat="1" applyFont="1" applyAlignment="1">
      <alignment horizontal="left"/>
    </xf>
    <xf numFmtId="49" fontId="3" fillId="0" borderId="29" xfId="1" applyNumberFormat="1" applyFont="1" applyAlignment="1">
      <alignment vertical="center"/>
    </xf>
    <xf numFmtId="0" fontId="8" fillId="0" borderId="29" xfId="1" applyFont="1" applyAlignment="1">
      <alignment horizontal="left" vertical="top"/>
    </xf>
    <xf numFmtId="0" fontId="9" fillId="0" borderId="29" xfId="1" applyFont="1"/>
    <xf numFmtId="0" fontId="3" fillId="0" borderId="29" xfId="1" applyFont="1" applyAlignment="1">
      <alignment vertical="top"/>
    </xf>
    <xf numFmtId="0" fontId="68" fillId="0" borderId="4" xfId="2" applyBorder="1" applyAlignment="1">
      <alignment horizontal="left" vertical="top" wrapText="1"/>
    </xf>
    <xf numFmtId="0" fontId="4" fillId="3" borderId="5" xfId="0" applyFont="1" applyFill="1" applyBorder="1" applyAlignment="1">
      <alignment horizontal="center" vertical="center" wrapText="1"/>
    </xf>
    <xf numFmtId="0" fontId="6" fillId="0" borderId="31" xfId="0" applyFont="1" applyBorder="1" applyAlignment="1">
      <alignment vertical="top" wrapText="1"/>
    </xf>
    <xf numFmtId="9" fontId="6" fillId="0" borderId="31" xfId="3" applyFont="1" applyBorder="1" applyAlignment="1">
      <alignment vertical="top" wrapText="1"/>
    </xf>
    <xf numFmtId="0" fontId="6" fillId="0" borderId="31" xfId="0" quotePrefix="1" applyFont="1" applyBorder="1" applyAlignment="1">
      <alignment horizontal="center" vertical="top" wrapText="1"/>
    </xf>
    <xf numFmtId="0" fontId="6" fillId="7" borderId="31" xfId="0" applyFont="1" applyFill="1" applyBorder="1" applyAlignment="1">
      <alignment vertical="top" wrapText="1"/>
    </xf>
    <xf numFmtId="0" fontId="6" fillId="0" borderId="31" xfId="0" applyFont="1" applyBorder="1" applyAlignment="1">
      <alignment horizontal="center" vertical="top" wrapText="1"/>
    </xf>
    <xf numFmtId="2" fontId="3" fillId="0" borderId="32" xfId="0" applyNumberFormat="1" applyFont="1" applyBorder="1" applyAlignment="1">
      <alignment horizontal="center" wrapText="1"/>
    </xf>
    <xf numFmtId="173" fontId="3" fillId="0" borderId="9" xfId="0" applyNumberFormat="1" applyFont="1" applyBorder="1" applyAlignment="1">
      <alignment horizontal="center"/>
    </xf>
    <xf numFmtId="6" fontId="3" fillId="0" borderId="9" xfId="0" applyNumberFormat="1" applyFont="1" applyBorder="1" applyAlignment="1">
      <alignment horizontal="center"/>
    </xf>
    <xf numFmtId="173" fontId="3" fillId="0" borderId="7" xfId="0" applyNumberFormat="1" applyFont="1" applyBorder="1" applyAlignment="1">
      <alignment horizontal="center"/>
    </xf>
    <xf numFmtId="166" fontId="3" fillId="0" borderId="33" xfId="0" applyNumberFormat="1" applyFont="1" applyBorder="1" applyAlignment="1">
      <alignment horizontal="center"/>
    </xf>
    <xf numFmtId="166" fontId="3" fillId="0" borderId="34" xfId="0" applyNumberFormat="1" applyFont="1" applyBorder="1" applyAlignment="1">
      <alignment horizontal="center"/>
    </xf>
    <xf numFmtId="166" fontId="3" fillId="0" borderId="29" xfId="0" applyNumberFormat="1" applyFont="1" applyBorder="1" applyAlignment="1">
      <alignment horizontal="right" vertical="top"/>
    </xf>
    <xf numFmtId="173" fontId="3" fillId="0" borderId="9" xfId="0" applyNumberFormat="1" applyFont="1" applyBorder="1" applyAlignment="1">
      <alignment horizontal="left"/>
    </xf>
    <xf numFmtId="9" fontId="6" fillId="0" borderId="4" xfId="3" applyFont="1" applyBorder="1" applyAlignment="1">
      <alignment horizontal="left" vertical="top"/>
    </xf>
    <xf numFmtId="9" fontId="3" fillId="0" borderId="4" xfId="3" applyFont="1" applyBorder="1" applyAlignment="1">
      <alignment horizontal="right" wrapText="1"/>
    </xf>
    <xf numFmtId="16" fontId="3" fillId="0" borderId="9" xfId="0" applyNumberFormat="1" applyFont="1" applyBorder="1" applyAlignment="1">
      <alignment horizontal="center"/>
    </xf>
    <xf numFmtId="170" fontId="3" fillId="0" borderId="4" xfId="0" applyNumberFormat="1" applyFont="1" applyBorder="1" applyAlignment="1">
      <alignment horizontal="center" vertical="center"/>
    </xf>
    <xf numFmtId="37" fontId="3" fillId="0" borderId="29" xfId="0" applyNumberFormat="1" applyFont="1" applyBorder="1" applyAlignment="1">
      <alignment horizontal="right"/>
    </xf>
    <xf numFmtId="37" fontId="3" fillId="0" borderId="18" xfId="0" applyNumberFormat="1" applyFont="1" applyBorder="1" applyAlignment="1">
      <alignment horizontal="right"/>
    </xf>
    <xf numFmtId="0" fontId="3" fillId="0" borderId="5" xfId="0" applyFont="1" applyBorder="1" applyAlignment="1">
      <alignment horizontal="center" vertical="center"/>
    </xf>
    <xf numFmtId="0" fontId="3" fillId="0" borderId="33" xfId="0" applyFont="1" applyBorder="1"/>
    <xf numFmtId="0" fontId="3" fillId="0" borderId="34" xfId="0" applyFont="1" applyBorder="1"/>
    <xf numFmtId="9" fontId="0" fillId="0" borderId="0" xfId="3" applyFont="1"/>
    <xf numFmtId="9" fontId="6" fillId="0" borderId="31" xfId="3" applyFont="1" applyFill="1" applyBorder="1" applyAlignment="1">
      <alignment vertical="top" wrapText="1"/>
    </xf>
    <xf numFmtId="0" fontId="3" fillId="0" borderId="31" xfId="0" applyFont="1" applyBorder="1" applyAlignment="1">
      <alignment vertical="top" wrapText="1"/>
    </xf>
    <xf numFmtId="0" fontId="4" fillId="0" borderId="11" xfId="0" applyFont="1" applyBorder="1" applyAlignment="1">
      <alignment vertical="center"/>
    </xf>
    <xf numFmtId="10" fontId="3" fillId="0" borderId="11" xfId="0" applyNumberFormat="1" applyFont="1" applyBorder="1" applyAlignment="1">
      <alignment horizontal="center" vertical="center"/>
    </xf>
    <xf numFmtId="49" fontId="3" fillId="0" borderId="11" xfId="0" applyNumberFormat="1" applyFont="1" applyBorder="1" applyAlignment="1">
      <alignment horizontal="left" vertical="center"/>
    </xf>
    <xf numFmtId="9" fontId="2" fillId="0" borderId="19" xfId="3" applyFont="1" applyBorder="1"/>
    <xf numFmtId="9" fontId="2" fillId="0" borderId="13" xfId="3" applyFont="1" applyBorder="1"/>
    <xf numFmtId="9" fontId="2" fillId="0" borderId="31" xfId="3" applyFont="1" applyBorder="1"/>
    <xf numFmtId="9" fontId="2" fillId="0" borderId="15" xfId="3" applyFont="1" applyBorder="1"/>
    <xf numFmtId="9" fontId="3" fillId="0" borderId="4" xfId="3" applyFont="1" applyBorder="1" applyAlignment="1">
      <alignment horizontal="right"/>
    </xf>
    <xf numFmtId="9" fontId="3" fillId="0" borderId="5" xfId="3" applyFont="1" applyBorder="1" applyAlignment="1">
      <alignment horizontal="right"/>
    </xf>
    <xf numFmtId="9" fontId="3" fillId="0" borderId="31" xfId="3" applyFont="1" applyBorder="1" applyAlignment="1">
      <alignment horizontal="right"/>
    </xf>
    <xf numFmtId="0" fontId="3" fillId="0" borderId="14" xfId="1" applyFont="1" applyBorder="1" applyAlignment="1">
      <alignment horizontal="left" vertical="top" wrapText="1"/>
    </xf>
    <xf numFmtId="0" fontId="2" fillId="0" borderId="15" xfId="1" applyFont="1" applyBorder="1"/>
    <xf numFmtId="0" fontId="2" fillId="0" borderId="19" xfId="1" applyFont="1" applyBorder="1"/>
    <xf numFmtId="0" fontId="3" fillId="0" borderId="29" xfId="1" applyFont="1" applyAlignment="1">
      <alignment horizontal="left" vertical="top" wrapText="1"/>
    </xf>
    <xf numFmtId="0" fontId="67" fillId="0" borderId="29" xfId="1"/>
    <xf numFmtId="0" fontId="3" fillId="0" borderId="29" xfId="1" applyFont="1" applyAlignment="1">
      <alignment horizontal="left" wrapText="1"/>
    </xf>
    <xf numFmtId="0" fontId="68" fillId="0" borderId="14" xfId="2" applyBorder="1" applyAlignment="1">
      <alignment horizontal="center" vertical="center"/>
    </xf>
    <xf numFmtId="0" fontId="3" fillId="0" borderId="9" xfId="1" applyFont="1" applyBorder="1" applyAlignment="1">
      <alignment horizontal="left"/>
    </xf>
    <xf numFmtId="0" fontId="2" fillId="0" borderId="9" xfId="1" applyFont="1" applyBorder="1"/>
    <xf numFmtId="0" fontId="4" fillId="0" borderId="9" xfId="1" applyFont="1" applyBorder="1" applyAlignment="1">
      <alignment horizontal="left"/>
    </xf>
    <xf numFmtId="0" fontId="68" fillId="0" borderId="9" xfId="2" applyBorder="1" applyAlignment="1">
      <alignment horizontal="left" wrapText="1"/>
    </xf>
    <xf numFmtId="0" fontId="3" fillId="0" borderId="10" xfId="1" applyFont="1" applyBorder="1" applyAlignment="1">
      <alignment horizontal="left" vertical="top" wrapText="1"/>
    </xf>
    <xf numFmtId="0" fontId="2" fillId="0" borderId="10" xfId="1" applyFont="1" applyBorder="1"/>
    <xf numFmtId="0" fontId="3" fillId="0" borderId="9" xfId="1" applyFont="1" applyBorder="1" applyAlignment="1">
      <alignment horizontal="left" wrapText="1"/>
    </xf>
    <xf numFmtId="0" fontId="4" fillId="0" borderId="29" xfId="1" applyFont="1" applyAlignment="1">
      <alignment horizontal="left" vertical="center" wrapText="1"/>
    </xf>
    <xf numFmtId="0" fontId="7" fillId="0" borderId="29" xfId="1" applyFont="1" applyAlignment="1">
      <alignment horizontal="left" vertical="top" wrapText="1"/>
    </xf>
    <xf numFmtId="0" fontId="21" fillId="0" borderId="6" xfId="0" applyFont="1" applyBorder="1" applyAlignment="1">
      <alignment horizontal="left" vertical="top" wrapText="1"/>
    </xf>
    <xf numFmtId="0" fontId="2" fillId="0" borderId="7" xfId="0" applyFont="1" applyBorder="1"/>
    <xf numFmtId="0" fontId="20" fillId="0" borderId="6" xfId="0" applyFont="1" applyBorder="1" applyAlignment="1">
      <alignment horizontal="left" vertical="top" wrapText="1"/>
    </xf>
    <xf numFmtId="0" fontId="3" fillId="0" borderId="0" xfId="0" applyFont="1" applyAlignment="1">
      <alignment horizontal="left" vertical="center" wrapText="1"/>
    </xf>
    <xf numFmtId="0" fontId="0" fillId="0" borderId="0" xfId="0"/>
    <xf numFmtId="0" fontId="4" fillId="0" borderId="0" xfId="0" applyFont="1" applyAlignment="1">
      <alignment horizontal="left" vertical="center" wrapText="1"/>
    </xf>
    <xf numFmtId="0" fontId="3" fillId="0" borderId="0" xfId="0" applyFont="1" applyAlignment="1">
      <alignment vertical="top" wrapText="1"/>
    </xf>
    <xf numFmtId="0" fontId="3" fillId="3" borderId="6" xfId="0" applyFont="1" applyFill="1" applyBorder="1" applyAlignment="1">
      <alignment horizontal="center"/>
    </xf>
    <xf numFmtId="0" fontId="2" fillId="0" borderId="8" xfId="0" applyFont="1" applyBorder="1"/>
    <xf numFmtId="0" fontId="14" fillId="0" borderId="5" xfId="0" applyFont="1" applyBorder="1" applyAlignment="1">
      <alignment horizontal="center" vertical="center" wrapText="1"/>
    </xf>
    <xf numFmtId="0" fontId="2" fillId="0" borderId="11" xfId="0" applyFont="1" applyBorder="1"/>
    <xf numFmtId="0" fontId="24" fillId="3" borderId="5" xfId="0" applyFont="1" applyFill="1" applyBorder="1" applyAlignment="1">
      <alignment horizontal="center" vertical="center" wrapText="1"/>
    </xf>
    <xf numFmtId="0" fontId="13" fillId="0" borderId="0" xfId="0" applyFont="1" applyAlignment="1">
      <alignment horizontal="left" vertical="center" wrapText="1"/>
    </xf>
    <xf numFmtId="0" fontId="10" fillId="0" borderId="9" xfId="0" applyFont="1" applyBorder="1" applyAlignment="1">
      <alignment horizontal="center" vertical="center" wrapText="1"/>
    </xf>
    <xf numFmtId="0" fontId="2" fillId="0" borderId="9" xfId="0" applyFont="1" applyBorder="1"/>
    <xf numFmtId="0" fontId="4" fillId="0" borderId="0" xfId="0" applyFont="1" applyAlignment="1">
      <alignment horizontal="center" vertical="center" wrapText="1"/>
    </xf>
    <xf numFmtId="0" fontId="3" fillId="0" borderId="0" xfId="0" applyFont="1" applyAlignment="1">
      <alignment horizontal="left" vertical="top" wrapText="1"/>
    </xf>
    <xf numFmtId="0" fontId="10" fillId="3" borderId="5" xfId="0" applyFont="1" applyFill="1" applyBorder="1" applyAlignment="1">
      <alignment horizontal="center" vertical="center" wrapText="1"/>
    </xf>
    <xf numFmtId="0" fontId="23" fillId="0" borderId="0" xfId="0" applyFont="1" applyAlignment="1">
      <alignment horizontal="center" vertical="center" wrapText="1"/>
    </xf>
    <xf numFmtId="0" fontId="2" fillId="0" borderId="17" xfId="0" applyFont="1" applyBorder="1"/>
    <xf numFmtId="0" fontId="3" fillId="0" borderId="9" xfId="0" applyFont="1" applyBorder="1" applyAlignment="1">
      <alignment horizontal="left" vertical="top" wrapText="1"/>
    </xf>
    <xf numFmtId="0" fontId="63" fillId="0" borderId="0" xfId="0" applyFont="1" applyAlignment="1">
      <alignment vertical="top" wrapText="1"/>
    </xf>
    <xf numFmtId="0" fontId="15" fillId="0" borderId="6" xfId="0" applyFont="1" applyBorder="1"/>
    <xf numFmtId="0" fontId="17" fillId="0" borderId="6" xfId="0" applyFont="1" applyBorder="1"/>
    <xf numFmtId="0" fontId="16" fillId="0" borderId="6" xfId="0" applyFont="1" applyBorder="1"/>
    <xf numFmtId="0" fontId="4" fillId="0" borderId="0" xfId="0" applyFont="1" applyAlignment="1">
      <alignment horizontal="left" wrapText="1"/>
    </xf>
    <xf numFmtId="0" fontId="3" fillId="3" borderId="6" xfId="0" applyFont="1" applyFill="1" applyBorder="1" applyAlignment="1">
      <alignment vertical="center"/>
    </xf>
    <xf numFmtId="0" fontId="3" fillId="0" borderId="6" xfId="0" applyFont="1" applyBorder="1"/>
    <xf numFmtId="0" fontId="4" fillId="3" borderId="6" xfId="0" applyFont="1" applyFill="1" applyBorder="1" applyAlignment="1">
      <alignment horizontal="center"/>
    </xf>
    <xf numFmtId="0" fontId="3" fillId="0" borderId="6" xfId="0" applyFont="1" applyBorder="1" applyAlignment="1">
      <alignment horizontal="left" vertical="top" wrapText="1"/>
    </xf>
    <xf numFmtId="0" fontId="4" fillId="9" borderId="6" xfId="0" applyFont="1" applyFill="1" applyBorder="1" applyAlignment="1">
      <alignment horizontal="center" vertical="top" wrapText="1"/>
    </xf>
    <xf numFmtId="0" fontId="65" fillId="9" borderId="7" xfId="0" applyFont="1" applyFill="1" applyBorder="1" applyAlignment="1">
      <alignment horizontal="center"/>
    </xf>
    <xf numFmtId="0" fontId="65" fillId="9" borderId="8" xfId="0" applyFont="1" applyFill="1" applyBorder="1" applyAlignment="1">
      <alignment horizontal="center"/>
    </xf>
    <xf numFmtId="0" fontId="6" fillId="0" borderId="6" xfId="0" applyFont="1" applyBorder="1"/>
    <xf numFmtId="0" fontId="4" fillId="0" borderId="0" xfId="0" applyFont="1" applyAlignment="1">
      <alignment horizontal="left" vertical="top" wrapText="1"/>
    </xf>
    <xf numFmtId="0" fontId="27" fillId="0" borderId="0" xfId="0" applyFont="1"/>
    <xf numFmtId="0" fontId="28" fillId="0" borderId="0" xfId="0" applyFont="1" applyAlignment="1">
      <alignment horizontal="left"/>
    </xf>
    <xf numFmtId="0" fontId="3" fillId="0" borderId="0" xfId="0" applyFont="1" applyAlignment="1">
      <alignment vertical="center" wrapText="1"/>
    </xf>
    <xf numFmtId="0" fontId="3" fillId="0" borderId="9" xfId="0" applyFont="1" applyBorder="1" applyAlignment="1">
      <alignment horizontal="center" wrapText="1"/>
    </xf>
    <xf numFmtId="0" fontId="4" fillId="0" borderId="9" xfId="0" applyFont="1" applyBorder="1" applyAlignment="1">
      <alignment vertical="top" wrapText="1"/>
    </xf>
    <xf numFmtId="0" fontId="3" fillId="0" borderId="9" xfId="0" applyFont="1" applyBorder="1" applyAlignment="1">
      <alignment horizontal="left" wrapText="1"/>
    </xf>
    <xf numFmtId="0" fontId="20" fillId="0" borderId="0" xfId="0" applyFont="1" applyAlignment="1">
      <alignment horizontal="left"/>
    </xf>
    <xf numFmtId="0" fontId="3" fillId="0" borderId="18" xfId="0" applyFont="1" applyBorder="1" applyAlignment="1">
      <alignment horizontal="left" vertical="center" wrapText="1"/>
    </xf>
    <xf numFmtId="0" fontId="6" fillId="0" borderId="18" xfId="0" applyFont="1" applyBorder="1" applyAlignment="1">
      <alignment horizontal="left" vertical="center" wrapText="1"/>
    </xf>
    <xf numFmtId="0" fontId="4" fillId="0" borderId="0" xfId="0" applyFont="1" applyAlignment="1">
      <alignment vertical="top" wrapText="1"/>
    </xf>
    <xf numFmtId="0" fontId="6" fillId="0" borderId="0" xfId="0" applyFont="1" applyAlignment="1">
      <alignment horizontal="left" vertical="top" wrapText="1"/>
    </xf>
    <xf numFmtId="0" fontId="3" fillId="0" borderId="0" xfId="0" applyFont="1" applyAlignment="1">
      <alignment horizontal="left"/>
    </xf>
    <xf numFmtId="0" fontId="6" fillId="0" borderId="0" xfId="0" applyFont="1" applyAlignment="1">
      <alignment horizontal="left"/>
    </xf>
    <xf numFmtId="0" fontId="3" fillId="0" borderId="0" xfId="0" applyFont="1" applyAlignment="1">
      <alignment horizontal="left" wrapText="1"/>
    </xf>
    <xf numFmtId="0" fontId="27" fillId="0" borderId="0" xfId="0" applyFont="1" applyAlignment="1">
      <alignment horizontal="left" vertical="top" wrapText="1"/>
    </xf>
    <xf numFmtId="0" fontId="27" fillId="3" borderId="6" xfId="0" applyFont="1" applyFill="1" applyBorder="1" applyAlignment="1">
      <alignment horizontal="center" vertical="top" wrapText="1"/>
    </xf>
    <xf numFmtId="0" fontId="3" fillId="0" borderId="12" xfId="0" applyFont="1" applyBorder="1" applyAlignment="1">
      <alignment horizontal="left" vertical="top" wrapText="1"/>
    </xf>
    <xf numFmtId="0" fontId="2" fillId="0" borderId="10" xfId="0" applyFont="1" applyBorder="1"/>
    <xf numFmtId="0" fontId="2" fillId="0" borderId="13" xfId="0" applyFont="1" applyBorder="1"/>
    <xf numFmtId="0" fontId="2" fillId="0" borderId="20" xfId="0" applyFont="1" applyBorder="1"/>
    <xf numFmtId="0" fontId="2" fillId="0" borderId="16" xfId="0" applyFont="1" applyBorder="1"/>
    <xf numFmtId="0" fontId="6" fillId="0" borderId="0" xfId="0" applyFont="1" applyAlignment="1">
      <alignment vertical="top" wrapText="1"/>
    </xf>
    <xf numFmtId="0" fontId="3" fillId="0" borderId="9" xfId="0" applyFont="1" applyBorder="1" applyAlignment="1">
      <alignment horizontal="left"/>
    </xf>
    <xf numFmtId="0" fontId="28" fillId="0" borderId="0" xfId="0" applyFont="1" applyAlignment="1">
      <alignment vertical="top" wrapText="1"/>
    </xf>
    <xf numFmtId="0" fontId="6" fillId="0" borderId="0" xfId="0" applyFont="1"/>
    <xf numFmtId="0" fontId="4" fillId="0" borderId="0" xfId="0" applyFont="1" applyAlignment="1">
      <alignment horizontal="left"/>
    </xf>
    <xf numFmtId="0" fontId="4" fillId="3" borderId="6" xfId="0" applyFont="1" applyFill="1" applyBorder="1" applyAlignment="1">
      <alignment horizontal="center" vertical="top" wrapText="1"/>
    </xf>
    <xf numFmtId="0" fontId="3" fillId="0" borderId="6" xfId="0" applyFont="1" applyBorder="1" applyAlignment="1">
      <alignment horizontal="left" vertical="top"/>
    </xf>
    <xf numFmtId="0" fontId="3" fillId="0" borderId="0" xfId="0" applyFont="1" applyAlignment="1">
      <alignment horizontal="left" vertical="top"/>
    </xf>
    <xf numFmtId="0" fontId="2" fillId="0" borderId="29" xfId="0" applyFont="1" applyBorder="1"/>
    <xf numFmtId="0" fontId="3" fillId="0" borderId="12" xfId="0" applyFont="1" applyBorder="1" applyAlignment="1">
      <alignment horizontal="left"/>
    </xf>
    <xf numFmtId="0" fontId="4" fillId="0" borderId="0" xfId="0" applyFont="1" applyAlignment="1">
      <alignment horizontal="left" vertical="top"/>
    </xf>
    <xf numFmtId="0" fontId="18" fillId="0" borderId="0" xfId="0" applyFont="1" applyAlignment="1">
      <alignment horizontal="left" vertical="top"/>
    </xf>
    <xf numFmtId="0" fontId="3" fillId="0" borderId="5" xfId="0" applyFont="1" applyBorder="1" applyAlignment="1">
      <alignment horizontal="center" vertical="center"/>
    </xf>
    <xf numFmtId="0" fontId="2" fillId="0" borderId="21" xfId="0" applyFont="1" applyBorder="1"/>
    <xf numFmtId="0" fontId="3" fillId="0" borderId="5" xfId="0" applyFont="1" applyBorder="1" applyAlignment="1">
      <alignment horizontal="center" vertical="center" wrapText="1"/>
    </xf>
    <xf numFmtId="0" fontId="6" fillId="0" borderId="0" xfId="0" applyFont="1" applyAlignment="1">
      <alignment wrapText="1"/>
    </xf>
    <xf numFmtId="0" fontId="20" fillId="0" borderId="0" xfId="0" applyFont="1" applyAlignment="1">
      <alignment wrapText="1"/>
    </xf>
    <xf numFmtId="0" fontId="68" fillId="0" borderId="9" xfId="2" applyBorder="1" applyAlignment="1">
      <alignment horizontal="center"/>
    </xf>
    <xf numFmtId="0" fontId="28" fillId="0" borderId="0" xfId="0" applyFont="1" applyAlignment="1">
      <alignment vertical="center" wrapText="1"/>
    </xf>
    <xf numFmtId="0" fontId="20" fillId="0" borderId="9" xfId="0" applyFont="1" applyBorder="1" applyAlignment="1">
      <alignment horizontal="left"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6" fillId="0" borderId="18" xfId="0" applyFont="1" applyBorder="1" applyAlignment="1">
      <alignment horizontal="left" wrapText="1"/>
    </xf>
    <xf numFmtId="0" fontId="6" fillId="0" borderId="29" xfId="0" applyFont="1" applyBorder="1" applyAlignment="1">
      <alignment horizontal="left" wrapText="1"/>
    </xf>
    <xf numFmtId="0" fontId="4" fillId="0" borderId="9" xfId="0" applyFont="1" applyBorder="1" applyAlignment="1">
      <alignment horizontal="left" vertical="top" wrapText="1"/>
    </xf>
    <xf numFmtId="14" fontId="70" fillId="0" borderId="9" xfId="2" applyNumberFormat="1" applyFont="1" applyBorder="1" applyAlignment="1">
      <alignment horizontal="left" wrapText="1"/>
    </xf>
    <xf numFmtId="0" fontId="6" fillId="5" borderId="1" xfId="0" applyFont="1" applyFill="1" applyBorder="1" applyAlignment="1">
      <alignment horizontal="left" vertical="top" wrapText="1"/>
    </xf>
    <xf numFmtId="0" fontId="2" fillId="0" borderId="22" xfId="0" applyFont="1" applyBorder="1"/>
    <xf numFmtId="0" fontId="3" fillId="0" borderId="0" xfId="0" applyFont="1"/>
    <xf numFmtId="0" fontId="7" fillId="0" borderId="0" xfId="0" applyFont="1" applyAlignment="1">
      <alignment horizontal="left" vertical="top" wrapText="1"/>
    </xf>
    <xf numFmtId="0" fontId="32" fillId="0" borderId="0" xfId="0" applyFont="1" applyAlignment="1">
      <alignment horizontal="left" vertical="top" wrapText="1"/>
    </xf>
    <xf numFmtId="0" fontId="6" fillId="0" borderId="0" xfId="0" applyFont="1" applyAlignment="1">
      <alignment horizontal="center" vertical="top" wrapText="1"/>
    </xf>
    <xf numFmtId="0" fontId="19" fillId="0" borderId="0" xfId="0" applyFont="1" applyAlignment="1">
      <alignment horizontal="left" vertical="top"/>
    </xf>
    <xf numFmtId="0" fontId="21" fillId="0" borderId="0" xfId="0" applyFont="1" applyAlignment="1">
      <alignment horizontal="left" vertical="center" wrapText="1"/>
    </xf>
    <xf numFmtId="0" fontId="6" fillId="0" borderId="29"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wrapText="1"/>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19" xfId="0" applyFont="1" applyFill="1" applyBorder="1" applyAlignment="1">
      <alignment horizontal="center"/>
    </xf>
    <xf numFmtId="0" fontId="4" fillId="0" borderId="6" xfId="0" applyFont="1" applyBorder="1" applyAlignment="1">
      <alignment horizontal="left" vertical="top" wrapText="1"/>
    </xf>
    <xf numFmtId="0" fontId="3" fillId="0" borderId="18" xfId="0" applyFont="1" applyBorder="1" applyAlignment="1">
      <alignment horizontal="left" vertical="top"/>
    </xf>
    <xf numFmtId="0" fontId="3" fillId="0" borderId="29" xfId="0" applyFont="1" applyBorder="1" applyAlignment="1">
      <alignment horizontal="left" vertical="top"/>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27" fillId="0" borderId="0" xfId="0" applyFont="1" applyAlignment="1">
      <alignment wrapText="1"/>
    </xf>
    <xf numFmtId="0" fontId="27" fillId="0" borderId="0" xfId="0" applyFont="1" applyAlignment="1">
      <alignment horizontal="left" wrapText="1"/>
    </xf>
    <xf numFmtId="0" fontId="33" fillId="0" borderId="0" xfId="0" applyFont="1" applyAlignment="1">
      <alignment horizontal="left" vertical="top" wrapText="1"/>
    </xf>
    <xf numFmtId="0" fontId="7" fillId="0" borderId="9" xfId="0" applyFont="1" applyBorder="1" applyAlignment="1">
      <alignment horizontal="left" vertical="top" wrapText="1"/>
    </xf>
    <xf numFmtId="0" fontId="3" fillId="0" borderId="9" xfId="0" applyFont="1" applyBorder="1" applyAlignment="1">
      <alignment wrapText="1"/>
    </xf>
    <xf numFmtId="0" fontId="2" fillId="0" borderId="18" xfId="0" applyFont="1" applyBorder="1"/>
    <xf numFmtId="0" fontId="3" fillId="3" borderId="6" xfId="0" applyFont="1" applyFill="1" applyBorder="1"/>
    <xf numFmtId="0" fontId="4" fillId="0" borderId="17" xfId="0" applyFont="1" applyBorder="1" applyAlignment="1">
      <alignment horizontal="center" vertical="center"/>
    </xf>
    <xf numFmtId="0" fontId="4" fillId="3" borderId="23" xfId="0" applyFont="1" applyFill="1" applyBorder="1" applyAlignment="1">
      <alignment horizontal="center" vertical="center" wrapText="1"/>
    </xf>
    <xf numFmtId="0" fontId="2" fillId="0" borderId="26" xfId="0" applyFont="1" applyBorder="1"/>
    <xf numFmtId="0" fontId="4" fillId="3" borderId="24" xfId="0" applyFont="1" applyFill="1" applyBorder="1" applyAlignment="1">
      <alignment horizontal="center" vertical="center" wrapText="1"/>
    </xf>
    <xf numFmtId="0" fontId="2" fillId="0" borderId="27" xfId="0" applyFont="1" applyBorder="1"/>
    <xf numFmtId="0" fontId="4" fillId="3" borderId="25" xfId="0" applyFont="1" applyFill="1" applyBorder="1" applyAlignment="1">
      <alignment horizontal="center" vertical="center" wrapText="1"/>
    </xf>
    <xf numFmtId="0" fontId="2" fillId="0" borderId="28" xfId="0" applyFont="1" applyBorder="1"/>
    <xf numFmtId="0" fontId="4" fillId="3" borderId="12" xfId="0" applyFont="1" applyFill="1" applyBorder="1" applyAlignment="1">
      <alignment horizontal="center" vertical="center" wrapText="1"/>
    </xf>
    <xf numFmtId="0" fontId="18" fillId="0" borderId="0" xfId="0" applyFont="1" applyAlignment="1">
      <alignment horizontal="left" vertical="top" wrapText="1"/>
    </xf>
    <xf numFmtId="0" fontId="20" fillId="0" borderId="9" xfId="0" applyFont="1" applyBorder="1" applyAlignment="1">
      <alignment vertical="top" wrapText="1"/>
    </xf>
    <xf numFmtId="0" fontId="20" fillId="0" borderId="6" xfId="0" applyFont="1" applyBorder="1" applyAlignment="1">
      <alignment vertical="center" wrapText="1"/>
    </xf>
    <xf numFmtId="0" fontId="20" fillId="0" borderId="6" xfId="0" applyFont="1" applyBorder="1" applyAlignment="1">
      <alignment vertical="top" wrapText="1"/>
    </xf>
    <xf numFmtId="0" fontId="35" fillId="0" borderId="0" xfId="0" applyFont="1" applyAlignment="1">
      <alignment horizontal="left" vertical="top" wrapText="1"/>
    </xf>
    <xf numFmtId="0" fontId="3" fillId="0" borderId="7" xfId="0" applyFont="1" applyBorder="1" applyAlignment="1">
      <alignment horizontal="left" vertical="top" wrapText="1"/>
    </xf>
    <xf numFmtId="0" fontId="4" fillId="0" borderId="0" xfId="0" applyFont="1" applyAlignment="1">
      <alignment horizontal="left" vertical="center"/>
    </xf>
    <xf numFmtId="0" fontId="4" fillId="0" borderId="6" xfId="0" applyFont="1" applyBorder="1" applyAlignment="1">
      <alignment horizontal="center" vertical="center" wrapText="1"/>
    </xf>
    <xf numFmtId="0" fontId="3" fillId="0" borderId="6" xfId="0" applyFont="1" applyBorder="1" applyAlignment="1">
      <alignment vertical="top"/>
    </xf>
    <xf numFmtId="0" fontId="10" fillId="0" borderId="0" xfId="0" applyFont="1" applyAlignment="1">
      <alignment horizontal="left" vertical="top" wrapText="1"/>
    </xf>
    <xf numFmtId="0" fontId="4" fillId="0" borderId="9" xfId="0" applyFont="1" applyBorder="1" applyAlignment="1">
      <alignment horizontal="left" vertical="center"/>
    </xf>
    <xf numFmtId="0" fontId="4" fillId="0" borderId="20" xfId="0" applyFont="1" applyBorder="1" applyAlignment="1">
      <alignment horizontal="center" vertical="center" wrapText="1"/>
    </xf>
    <xf numFmtId="0" fontId="1" fillId="2" borderId="29" xfId="1" applyFont="1" applyFill="1" applyAlignment="1">
      <alignment horizontal="center"/>
    </xf>
    <xf numFmtId="0" fontId="2" fillId="0" borderId="29" xfId="1" applyFont="1" applyAlignment="1"/>
    <xf numFmtId="0" fontId="1" fillId="2" borderId="1" xfId="0" applyFont="1" applyFill="1" applyBorder="1" applyAlignment="1">
      <alignment horizontal="center"/>
    </xf>
    <xf numFmtId="0" fontId="2" fillId="0" borderId="2" xfId="0" applyFont="1" applyBorder="1" applyAlignment="1"/>
    <xf numFmtId="0" fontId="2" fillId="0" borderId="3" xfId="0" applyFont="1" applyBorder="1" applyAlignment="1"/>
    <xf numFmtId="0" fontId="1" fillId="6" borderId="1" xfId="0" applyFont="1" applyFill="1" applyBorder="1" applyAlignment="1">
      <alignment horizontal="center"/>
    </xf>
  </cellXfs>
  <cellStyles count="4">
    <cellStyle name="Hyperlink" xfId="2" builtinId="8"/>
    <cellStyle name="Normal" xfId="0" builtinId="0"/>
    <cellStyle name="Normal 2" xfId="1" xr:uid="{CC22E466-3F48-418C-949F-6E99BE8ED52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813</xdr:colOff>
      <xdr:row>0</xdr:row>
      <xdr:rowOff>866774</xdr:rowOff>
    </xdr:to>
    <xdr:pic>
      <xdr:nvPicPr>
        <xdr:cNvPr id="3" name="Picture 2">
          <a:extLst>
            <a:ext uri="{FF2B5EF4-FFF2-40B4-BE49-F238E27FC236}">
              <a16:creationId xmlns:a16="http://schemas.microsoft.com/office/drawing/2014/main" id="{EBFBAC92-FB57-475A-A93D-5A04DF0EA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30163" cy="866774"/>
        </a:xfrm>
        <a:prstGeom prst="rect">
          <a:avLst/>
        </a:prstGeom>
      </xdr:spPr>
    </xdr:pic>
    <xdr:clientData/>
  </xdr:twoCellAnchor>
  <xdr:twoCellAnchor>
    <xdr:from>
      <xdr:col>1</xdr:col>
      <xdr:colOff>1266825</xdr:colOff>
      <xdr:row>0</xdr:row>
      <xdr:rowOff>200025</xdr:rowOff>
    </xdr:from>
    <xdr:to>
      <xdr:col>4</xdr:col>
      <xdr:colOff>133350</xdr:colOff>
      <xdr:row>0</xdr:row>
      <xdr:rowOff>666750</xdr:rowOff>
    </xdr:to>
    <xdr:sp macro="" textlink="">
      <xdr:nvSpPr>
        <xdr:cNvPr id="4" name="TextBox 3">
          <a:extLst>
            <a:ext uri="{FF2B5EF4-FFF2-40B4-BE49-F238E27FC236}">
              <a16:creationId xmlns:a16="http://schemas.microsoft.com/office/drawing/2014/main" id="{237318B5-D146-4EDA-8D80-70E76320EF5D}"/>
            </a:ext>
          </a:extLst>
        </xdr:cNvPr>
        <xdr:cNvSpPr txBox="1"/>
      </xdr:nvSpPr>
      <xdr:spPr>
        <a:xfrm>
          <a:off x="1562100" y="200025"/>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1312333</xdr:colOff>
      <xdr:row>0</xdr:row>
      <xdr:rowOff>932036</xdr:rowOff>
    </xdr:to>
    <xdr:pic>
      <xdr:nvPicPr>
        <xdr:cNvPr id="2" name="Picture 1">
          <a:extLst>
            <a:ext uri="{FF2B5EF4-FFF2-40B4-BE49-F238E27FC236}">
              <a16:creationId xmlns:a16="http://schemas.microsoft.com/office/drawing/2014/main" id="{EFBD2624-2779-49EA-8853-C5221149C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68166" cy="932036"/>
        </a:xfrm>
        <a:prstGeom prst="rect">
          <a:avLst/>
        </a:prstGeom>
      </xdr:spPr>
    </xdr:pic>
    <xdr:clientData/>
  </xdr:twoCellAnchor>
  <xdr:twoCellAnchor>
    <xdr:from>
      <xdr:col>1</xdr:col>
      <xdr:colOff>2233083</xdr:colOff>
      <xdr:row>0</xdr:row>
      <xdr:rowOff>190500</xdr:rowOff>
    </xdr:from>
    <xdr:to>
      <xdr:col>5</xdr:col>
      <xdr:colOff>821267</xdr:colOff>
      <xdr:row>0</xdr:row>
      <xdr:rowOff>657225</xdr:rowOff>
    </xdr:to>
    <xdr:sp macro="" textlink="">
      <xdr:nvSpPr>
        <xdr:cNvPr id="3" name="TextBox 2">
          <a:extLst>
            <a:ext uri="{FF2B5EF4-FFF2-40B4-BE49-F238E27FC236}">
              <a16:creationId xmlns:a16="http://schemas.microsoft.com/office/drawing/2014/main" id="{C3940B34-9631-43FA-905E-20D3DB59C157}"/>
            </a:ext>
          </a:extLst>
        </xdr:cNvPr>
        <xdr:cNvSpPr txBox="1"/>
      </xdr:nvSpPr>
      <xdr:spPr>
        <a:xfrm>
          <a:off x="2476500" y="190500"/>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290284</xdr:colOff>
      <xdr:row>129</xdr:row>
      <xdr:rowOff>571499</xdr:rowOff>
    </xdr:from>
    <xdr:to>
      <xdr:col>5</xdr:col>
      <xdr:colOff>997856</xdr:colOff>
      <xdr:row>145</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2022 cohort who are still enrolled as of Fall 2023 + students from Fall 2022 cohort who completed their bachelor’s program as of Fall 2023</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2022 cohort still enrolled as of Fall 2023 + Students from Fall 2022 cohort who completed their bachelor’s program as of Fall 2023)/(Adjusted Fall 2022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twoCellAnchor editAs="oneCell">
    <xdr:from>
      <xdr:col>0</xdr:col>
      <xdr:colOff>0</xdr:colOff>
      <xdr:row>0</xdr:row>
      <xdr:rowOff>0</xdr:rowOff>
    </xdr:from>
    <xdr:to>
      <xdr:col>8</xdr:col>
      <xdr:colOff>10584</xdr:colOff>
      <xdr:row>0</xdr:row>
      <xdr:rowOff>878417</xdr:rowOff>
    </xdr:to>
    <xdr:pic>
      <xdr:nvPicPr>
        <xdr:cNvPr id="3" name="Picture 2">
          <a:extLst>
            <a:ext uri="{FF2B5EF4-FFF2-40B4-BE49-F238E27FC236}">
              <a16:creationId xmlns:a16="http://schemas.microsoft.com/office/drawing/2014/main" id="{46051B5A-135B-46C4-911A-DA20AB5CF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06417" cy="878417"/>
        </a:xfrm>
        <a:prstGeom prst="rect">
          <a:avLst/>
        </a:prstGeom>
      </xdr:spPr>
    </xdr:pic>
    <xdr:clientData/>
  </xdr:twoCellAnchor>
  <xdr:twoCellAnchor>
    <xdr:from>
      <xdr:col>2</xdr:col>
      <xdr:colOff>205317</xdr:colOff>
      <xdr:row>0</xdr:row>
      <xdr:rowOff>158750</xdr:rowOff>
    </xdr:from>
    <xdr:to>
      <xdr:col>6</xdr:col>
      <xdr:colOff>1016000</xdr:colOff>
      <xdr:row>0</xdr:row>
      <xdr:rowOff>625475</xdr:rowOff>
    </xdr:to>
    <xdr:sp macro="" textlink="">
      <xdr:nvSpPr>
        <xdr:cNvPr id="4" name="TextBox 3">
          <a:extLst>
            <a:ext uri="{FF2B5EF4-FFF2-40B4-BE49-F238E27FC236}">
              <a16:creationId xmlns:a16="http://schemas.microsoft.com/office/drawing/2014/main" id="{F17D3690-5914-4B75-B60B-DCC596A7D922}"/>
            </a:ext>
          </a:extLst>
        </xdr:cNvPr>
        <xdr:cNvSpPr txBox="1"/>
      </xdr:nvSpPr>
      <xdr:spPr>
        <a:xfrm>
          <a:off x="3221567" y="158750"/>
          <a:ext cx="47371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10584</xdr:colOff>
      <xdr:row>0</xdr:row>
      <xdr:rowOff>890808</xdr:rowOff>
    </xdr:to>
    <xdr:pic>
      <xdr:nvPicPr>
        <xdr:cNvPr id="2" name="Picture 1">
          <a:extLst>
            <a:ext uri="{FF2B5EF4-FFF2-40B4-BE49-F238E27FC236}">
              <a16:creationId xmlns:a16="http://schemas.microsoft.com/office/drawing/2014/main" id="{B8C7DD31-95B9-4C62-8B39-DF36A95BA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02917" cy="890808"/>
        </a:xfrm>
        <a:prstGeom prst="rect">
          <a:avLst/>
        </a:prstGeom>
      </xdr:spPr>
    </xdr:pic>
    <xdr:clientData/>
  </xdr:twoCellAnchor>
  <xdr:twoCellAnchor>
    <xdr:from>
      <xdr:col>1</xdr:col>
      <xdr:colOff>1397000</xdr:colOff>
      <xdr:row>0</xdr:row>
      <xdr:rowOff>232833</xdr:rowOff>
    </xdr:from>
    <xdr:to>
      <xdr:col>6</xdr:col>
      <xdr:colOff>101600</xdr:colOff>
      <xdr:row>0</xdr:row>
      <xdr:rowOff>699558</xdr:rowOff>
    </xdr:to>
    <xdr:sp macro="" textlink="">
      <xdr:nvSpPr>
        <xdr:cNvPr id="3" name="TextBox 2">
          <a:extLst>
            <a:ext uri="{FF2B5EF4-FFF2-40B4-BE49-F238E27FC236}">
              <a16:creationId xmlns:a16="http://schemas.microsoft.com/office/drawing/2014/main" id="{BF55C4CE-2924-4EB8-A2B5-44E4C6FFD5F9}"/>
            </a:ext>
          </a:extLst>
        </xdr:cNvPr>
        <xdr:cNvSpPr txBox="1"/>
      </xdr:nvSpPr>
      <xdr:spPr>
        <a:xfrm>
          <a:off x="1693333" y="232833"/>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10583</xdr:colOff>
      <xdr:row>0</xdr:row>
      <xdr:rowOff>923200</xdr:rowOff>
    </xdr:to>
    <xdr:pic>
      <xdr:nvPicPr>
        <xdr:cNvPr id="2" name="Picture 1">
          <a:extLst>
            <a:ext uri="{FF2B5EF4-FFF2-40B4-BE49-F238E27FC236}">
              <a16:creationId xmlns:a16="http://schemas.microsoft.com/office/drawing/2014/main" id="{FEAF6257-E27F-4A66-89E6-97AB229DD0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635750" cy="923200"/>
        </a:xfrm>
        <a:prstGeom prst="rect">
          <a:avLst/>
        </a:prstGeom>
      </xdr:spPr>
    </xdr:pic>
    <xdr:clientData/>
  </xdr:twoCellAnchor>
  <xdr:twoCellAnchor>
    <xdr:from>
      <xdr:col>2</xdr:col>
      <xdr:colOff>31750</xdr:colOff>
      <xdr:row>0</xdr:row>
      <xdr:rowOff>211667</xdr:rowOff>
    </xdr:from>
    <xdr:to>
      <xdr:col>7</xdr:col>
      <xdr:colOff>16933</xdr:colOff>
      <xdr:row>0</xdr:row>
      <xdr:rowOff>678392</xdr:rowOff>
    </xdr:to>
    <xdr:sp macro="" textlink="">
      <xdr:nvSpPr>
        <xdr:cNvPr id="3" name="TextBox 2">
          <a:extLst>
            <a:ext uri="{FF2B5EF4-FFF2-40B4-BE49-F238E27FC236}">
              <a16:creationId xmlns:a16="http://schemas.microsoft.com/office/drawing/2014/main" id="{DDE0DE75-0840-479A-98C6-D661FFC1AEA7}"/>
            </a:ext>
          </a:extLst>
        </xdr:cNvPr>
        <xdr:cNvSpPr txBox="1"/>
      </xdr:nvSpPr>
      <xdr:spPr>
        <a:xfrm>
          <a:off x="1841500" y="211667"/>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1393580</xdr:colOff>
      <xdr:row>0</xdr:row>
      <xdr:rowOff>866774</xdr:rowOff>
    </xdr:to>
    <xdr:pic>
      <xdr:nvPicPr>
        <xdr:cNvPr id="2" name="Picture 1">
          <a:extLst>
            <a:ext uri="{FF2B5EF4-FFF2-40B4-BE49-F238E27FC236}">
              <a16:creationId xmlns:a16="http://schemas.microsoft.com/office/drawing/2014/main" id="{73218798-661F-4B55-BC24-B9854B9E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30163" cy="866774"/>
        </a:xfrm>
        <a:prstGeom prst="rect">
          <a:avLst/>
        </a:prstGeom>
      </xdr:spPr>
    </xdr:pic>
    <xdr:clientData/>
  </xdr:twoCellAnchor>
  <xdr:twoCellAnchor>
    <xdr:from>
      <xdr:col>1</xdr:col>
      <xdr:colOff>1153583</xdr:colOff>
      <xdr:row>0</xdr:row>
      <xdr:rowOff>179916</xdr:rowOff>
    </xdr:from>
    <xdr:to>
      <xdr:col>3</xdr:col>
      <xdr:colOff>133350</xdr:colOff>
      <xdr:row>0</xdr:row>
      <xdr:rowOff>646641</xdr:rowOff>
    </xdr:to>
    <xdr:sp macro="" textlink="">
      <xdr:nvSpPr>
        <xdr:cNvPr id="3" name="TextBox 2">
          <a:extLst>
            <a:ext uri="{FF2B5EF4-FFF2-40B4-BE49-F238E27FC236}">
              <a16:creationId xmlns:a16="http://schemas.microsoft.com/office/drawing/2014/main" id="{CC15A252-2ECF-41C5-B4F0-0B7A92B5446C}"/>
            </a:ext>
          </a:extLst>
        </xdr:cNvPr>
        <xdr:cNvSpPr txBox="1"/>
      </xdr:nvSpPr>
      <xdr:spPr>
        <a:xfrm>
          <a:off x="1566333" y="179916"/>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10584</xdr:colOff>
      <xdr:row>0</xdr:row>
      <xdr:rowOff>907004</xdr:rowOff>
    </xdr:to>
    <xdr:pic>
      <xdr:nvPicPr>
        <xdr:cNvPr id="2" name="Picture 1">
          <a:extLst>
            <a:ext uri="{FF2B5EF4-FFF2-40B4-BE49-F238E27FC236}">
              <a16:creationId xmlns:a16="http://schemas.microsoft.com/office/drawing/2014/main" id="{615A535A-5661-403B-8EA9-C956B89E3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0917" cy="907004"/>
        </a:xfrm>
        <a:prstGeom prst="rect">
          <a:avLst/>
        </a:prstGeom>
      </xdr:spPr>
    </xdr:pic>
    <xdr:clientData/>
  </xdr:twoCellAnchor>
  <xdr:twoCellAnchor>
    <xdr:from>
      <xdr:col>1</xdr:col>
      <xdr:colOff>1778000</xdr:colOff>
      <xdr:row>0</xdr:row>
      <xdr:rowOff>179917</xdr:rowOff>
    </xdr:from>
    <xdr:to>
      <xdr:col>5</xdr:col>
      <xdr:colOff>969434</xdr:colOff>
      <xdr:row>0</xdr:row>
      <xdr:rowOff>646642</xdr:rowOff>
    </xdr:to>
    <xdr:sp macro="" textlink="">
      <xdr:nvSpPr>
        <xdr:cNvPr id="3" name="TextBox 2">
          <a:extLst>
            <a:ext uri="{FF2B5EF4-FFF2-40B4-BE49-F238E27FC236}">
              <a16:creationId xmlns:a16="http://schemas.microsoft.com/office/drawing/2014/main" id="{5C0FF6CC-EA74-4AD6-9245-AB3EDFAE0468}"/>
            </a:ext>
          </a:extLst>
        </xdr:cNvPr>
        <xdr:cNvSpPr txBox="1"/>
      </xdr:nvSpPr>
      <xdr:spPr>
        <a:xfrm>
          <a:off x="2021417" y="179917"/>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10583</xdr:colOff>
      <xdr:row>0</xdr:row>
      <xdr:rowOff>857250</xdr:rowOff>
    </xdr:to>
    <xdr:pic>
      <xdr:nvPicPr>
        <xdr:cNvPr id="2" name="Picture 1">
          <a:extLst>
            <a:ext uri="{FF2B5EF4-FFF2-40B4-BE49-F238E27FC236}">
              <a16:creationId xmlns:a16="http://schemas.microsoft.com/office/drawing/2014/main" id="{1C14CD2E-B4E1-4390-8366-78C52D381C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70083" cy="857250"/>
        </a:xfrm>
        <a:prstGeom prst="rect">
          <a:avLst/>
        </a:prstGeom>
      </xdr:spPr>
    </xdr:pic>
    <xdr:clientData/>
  </xdr:twoCellAnchor>
  <xdr:twoCellAnchor>
    <xdr:from>
      <xdr:col>1</xdr:col>
      <xdr:colOff>1301750</xdr:colOff>
      <xdr:row>0</xdr:row>
      <xdr:rowOff>148167</xdr:rowOff>
    </xdr:from>
    <xdr:to>
      <xdr:col>6</xdr:col>
      <xdr:colOff>133350</xdr:colOff>
      <xdr:row>0</xdr:row>
      <xdr:rowOff>614892</xdr:rowOff>
    </xdr:to>
    <xdr:sp macro="" textlink="">
      <xdr:nvSpPr>
        <xdr:cNvPr id="3" name="TextBox 2">
          <a:extLst>
            <a:ext uri="{FF2B5EF4-FFF2-40B4-BE49-F238E27FC236}">
              <a16:creationId xmlns:a16="http://schemas.microsoft.com/office/drawing/2014/main" id="{933DBE31-8A87-424C-853D-E925F33EC063}"/>
            </a:ext>
          </a:extLst>
        </xdr:cNvPr>
        <xdr:cNvSpPr txBox="1"/>
      </xdr:nvSpPr>
      <xdr:spPr>
        <a:xfrm>
          <a:off x="1545167" y="148167"/>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10583</xdr:colOff>
      <xdr:row>0</xdr:row>
      <xdr:rowOff>909950</xdr:rowOff>
    </xdr:to>
    <xdr:pic>
      <xdr:nvPicPr>
        <xdr:cNvPr id="2" name="Picture 1">
          <a:extLst>
            <a:ext uri="{FF2B5EF4-FFF2-40B4-BE49-F238E27FC236}">
              <a16:creationId xmlns:a16="http://schemas.microsoft.com/office/drawing/2014/main" id="{00A8D310-0676-4CEC-AD27-6ACCFE601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62750" cy="909950"/>
        </a:xfrm>
        <a:prstGeom prst="rect">
          <a:avLst/>
        </a:prstGeom>
      </xdr:spPr>
    </xdr:pic>
    <xdr:clientData/>
  </xdr:twoCellAnchor>
  <xdr:twoCellAnchor>
    <xdr:from>
      <xdr:col>2</xdr:col>
      <xdr:colOff>1428750</xdr:colOff>
      <xdr:row>0</xdr:row>
      <xdr:rowOff>201083</xdr:rowOff>
    </xdr:from>
    <xdr:to>
      <xdr:col>26</xdr:col>
      <xdr:colOff>16934</xdr:colOff>
      <xdr:row>0</xdr:row>
      <xdr:rowOff>667808</xdr:rowOff>
    </xdr:to>
    <xdr:sp macro="" textlink="">
      <xdr:nvSpPr>
        <xdr:cNvPr id="3" name="TextBox 2">
          <a:extLst>
            <a:ext uri="{FF2B5EF4-FFF2-40B4-BE49-F238E27FC236}">
              <a16:creationId xmlns:a16="http://schemas.microsoft.com/office/drawing/2014/main" id="{7B1927C9-BA41-4DFD-96A4-3701C3FC4397}"/>
            </a:ext>
          </a:extLst>
        </xdr:cNvPr>
        <xdr:cNvSpPr txBox="1"/>
      </xdr:nvSpPr>
      <xdr:spPr>
        <a:xfrm>
          <a:off x="1905000" y="201083"/>
          <a:ext cx="5488517"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814916</xdr:colOff>
      <xdr:row>0</xdr:row>
      <xdr:rowOff>896698</xdr:rowOff>
    </xdr:to>
    <xdr:pic>
      <xdr:nvPicPr>
        <xdr:cNvPr id="2" name="Picture 1">
          <a:extLst>
            <a:ext uri="{FF2B5EF4-FFF2-40B4-BE49-F238E27FC236}">
              <a16:creationId xmlns:a16="http://schemas.microsoft.com/office/drawing/2014/main" id="{17534B14-0FA2-453E-9AB3-D59E59143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45249" cy="896698"/>
        </a:xfrm>
        <a:prstGeom prst="rect">
          <a:avLst/>
        </a:prstGeom>
      </xdr:spPr>
    </xdr:pic>
    <xdr:clientData/>
  </xdr:twoCellAnchor>
  <xdr:twoCellAnchor>
    <xdr:from>
      <xdr:col>3</xdr:col>
      <xdr:colOff>518584</xdr:colOff>
      <xdr:row>0</xdr:row>
      <xdr:rowOff>222250</xdr:rowOff>
    </xdr:from>
    <xdr:to>
      <xdr:col>11</xdr:col>
      <xdr:colOff>493184</xdr:colOff>
      <xdr:row>0</xdr:row>
      <xdr:rowOff>688975</xdr:rowOff>
    </xdr:to>
    <xdr:sp macro="" textlink="">
      <xdr:nvSpPr>
        <xdr:cNvPr id="3" name="TextBox 2">
          <a:extLst>
            <a:ext uri="{FF2B5EF4-FFF2-40B4-BE49-F238E27FC236}">
              <a16:creationId xmlns:a16="http://schemas.microsoft.com/office/drawing/2014/main" id="{99D041EA-7966-46E5-AB02-1F41354BD390}"/>
            </a:ext>
          </a:extLst>
        </xdr:cNvPr>
        <xdr:cNvSpPr txBox="1"/>
      </xdr:nvSpPr>
      <xdr:spPr>
        <a:xfrm>
          <a:off x="1725084" y="222250"/>
          <a:ext cx="52133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2023-24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umw.edu/admissions/apply/" TargetMode="External"/><Relationship Id="rId7" Type="http://schemas.openxmlformats.org/officeDocument/2006/relationships/printerSettings" Target="../printerSettings/printerSettings1.bin"/><Relationship Id="rId2" Type="http://schemas.openxmlformats.org/officeDocument/2006/relationships/hyperlink" Target="mailto:admit@umw.edu" TargetMode="External"/><Relationship Id="rId1" Type="http://schemas.openxmlformats.org/officeDocument/2006/relationships/hyperlink" Target="http://www.umw.edu/" TargetMode="External"/><Relationship Id="rId6" Type="http://schemas.openxmlformats.org/officeDocument/2006/relationships/hyperlink" Target="mailto:bstockto@umw.edu" TargetMode="External"/><Relationship Id="rId5" Type="http://schemas.openxmlformats.org/officeDocument/2006/relationships/hyperlink" Target="http://academics.umw.edu/iae/institutional-research-2/common-data-sets-ms-excel-files/" TargetMode="External"/><Relationship Id="rId4" Type="http://schemas.openxmlformats.org/officeDocument/2006/relationships/hyperlink" Target="http://www.umw.edu/diversity/"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cademics.umw.edu/registrar/veterans/military-credi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adminfinance.umw.edu/umwstatic/financialaid/NetPriceCalculator/npcalc.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dimension ref="A1:D82"/>
  <sheetViews>
    <sheetView showGridLines="0" tabSelected="1" zoomScaleNormal="100" workbookViewId="0">
      <selection activeCell="H7" sqref="H7"/>
    </sheetView>
  </sheetViews>
  <sheetFormatPr defaultColWidth="12.7109375" defaultRowHeight="15" customHeight="1"/>
  <cols>
    <col min="1" max="1" width="4.42578125" style="281" customWidth="1"/>
    <col min="2" max="2" width="36.28515625" style="281" customWidth="1"/>
    <col min="3" max="3" width="7.28515625" style="281" customWidth="1"/>
    <col min="4" max="4" width="45.42578125" style="281" customWidth="1"/>
    <col min="5" max="6" width="3.7109375" style="281" customWidth="1"/>
    <col min="7" max="26" width="8.7109375" style="281" customWidth="1"/>
    <col min="27" max="16384" width="12.7109375" style="281"/>
  </cols>
  <sheetData>
    <row r="1" spans="1:4" ht="88.5" customHeight="1">
      <c r="A1" s="488" t="s">
        <v>0</v>
      </c>
      <c r="B1" s="489"/>
      <c r="C1" s="489"/>
      <c r="D1" s="489"/>
    </row>
    <row r="2" spans="1:4" ht="12.75" customHeight="1">
      <c r="A2" s="282"/>
      <c r="B2" s="280"/>
      <c r="C2" s="347"/>
      <c r="D2" s="348"/>
    </row>
    <row r="3" spans="1:4" ht="12.75" customHeight="1">
      <c r="A3" s="284" t="s">
        <v>1</v>
      </c>
      <c r="B3" s="285" t="s">
        <v>2</v>
      </c>
      <c r="C3" s="283"/>
      <c r="D3" s="283"/>
    </row>
    <row r="4" spans="1:4" ht="12.75" customHeight="1">
      <c r="A4" s="284"/>
      <c r="B4" s="280" t="s">
        <v>1163</v>
      </c>
      <c r="C4" s="283"/>
      <c r="D4" s="286" t="s">
        <v>1215</v>
      </c>
    </row>
    <row r="5" spans="1:4" ht="12.75" customHeight="1">
      <c r="A5" s="284"/>
      <c r="B5" s="280" t="s">
        <v>3</v>
      </c>
      <c r="C5" s="283"/>
      <c r="D5" s="286" t="s">
        <v>1218</v>
      </c>
    </row>
    <row r="6" spans="1:4" ht="12.75" customHeight="1">
      <c r="A6" s="284"/>
      <c r="B6" s="280" t="s">
        <v>4</v>
      </c>
      <c r="C6" s="283"/>
      <c r="D6" s="286" t="s">
        <v>1181</v>
      </c>
    </row>
    <row r="7" spans="1:4" ht="12.75" customHeight="1">
      <c r="A7" s="284"/>
      <c r="B7" s="280" t="s">
        <v>5</v>
      </c>
      <c r="C7" s="283"/>
      <c r="D7" s="286" t="s">
        <v>1182</v>
      </c>
    </row>
    <row r="8" spans="1:4" ht="12.75" customHeight="1">
      <c r="A8" s="284"/>
      <c r="B8" s="280" t="s">
        <v>6</v>
      </c>
      <c r="C8" s="283"/>
      <c r="D8" s="286" t="s">
        <v>1183</v>
      </c>
    </row>
    <row r="9" spans="1:4" ht="12.75" customHeight="1">
      <c r="A9" s="284"/>
      <c r="B9" s="280" t="s">
        <v>1164</v>
      </c>
      <c r="C9" s="283"/>
      <c r="D9" s="286" t="s">
        <v>1216</v>
      </c>
    </row>
    <row r="10" spans="1:4" ht="12.75" customHeight="1">
      <c r="A10" s="284"/>
      <c r="B10" s="280" t="s">
        <v>1165</v>
      </c>
      <c r="C10" s="283"/>
      <c r="D10" s="286"/>
    </row>
    <row r="11" spans="1:4" ht="12.75" customHeight="1">
      <c r="A11" s="284"/>
      <c r="B11" s="280" t="s">
        <v>1166</v>
      </c>
      <c r="C11" s="283"/>
      <c r="D11" s="307" t="s">
        <v>1217</v>
      </c>
    </row>
    <row r="12" spans="1:4" ht="12.75" customHeight="1">
      <c r="A12" s="284"/>
      <c r="B12" s="280"/>
      <c r="C12" s="283"/>
      <c r="D12" s="287"/>
    </row>
    <row r="13" spans="1:4" ht="12.75" customHeight="1">
      <c r="A13" s="284"/>
      <c r="B13" s="349" t="s">
        <v>7</v>
      </c>
      <c r="C13" s="289" t="s">
        <v>1184</v>
      </c>
      <c r="D13" s="283" t="s">
        <v>8</v>
      </c>
    </row>
    <row r="14" spans="1:4" ht="12.75" customHeight="1">
      <c r="A14" s="284"/>
      <c r="B14" s="348"/>
      <c r="C14" s="290"/>
      <c r="D14" s="283" t="s">
        <v>9</v>
      </c>
    </row>
    <row r="15" spans="1:4" ht="12.75" customHeight="1">
      <c r="A15" s="284"/>
      <c r="B15" s="291"/>
      <c r="C15" s="283"/>
      <c r="D15" s="283"/>
    </row>
    <row r="16" spans="1:4" ht="12.75" customHeight="1">
      <c r="A16" s="284"/>
      <c r="B16" s="280" t="s">
        <v>10</v>
      </c>
      <c r="C16" s="283"/>
      <c r="D16" s="283"/>
    </row>
    <row r="17" spans="1:4" ht="12.75" customHeight="1">
      <c r="A17" s="284"/>
      <c r="B17" s="350" t="s">
        <v>1203</v>
      </c>
      <c r="C17" s="345"/>
      <c r="D17" s="346"/>
    </row>
    <row r="18" spans="1:4" ht="12.75" customHeight="1">
      <c r="A18" s="284"/>
      <c r="B18" s="280"/>
      <c r="C18" s="283"/>
      <c r="D18" s="283"/>
    </row>
    <row r="19" spans="1:4" ht="53.25" customHeight="1">
      <c r="A19" s="284" t="s">
        <v>11</v>
      </c>
      <c r="B19" s="347" t="s">
        <v>12</v>
      </c>
      <c r="C19" s="348"/>
      <c r="D19" s="348"/>
    </row>
    <row r="20" spans="1:4" ht="29.25" customHeight="1">
      <c r="A20" s="284"/>
      <c r="B20" s="344"/>
      <c r="C20" s="345"/>
      <c r="D20" s="346"/>
    </row>
    <row r="21" spans="1:4" ht="12.75" customHeight="1">
      <c r="A21" s="282"/>
      <c r="B21" s="280"/>
      <c r="C21" s="283"/>
      <c r="D21" s="283"/>
    </row>
    <row r="22" spans="1:4" ht="12.75" customHeight="1">
      <c r="A22" s="284" t="s">
        <v>13</v>
      </c>
      <c r="B22" s="285" t="s">
        <v>1167</v>
      </c>
      <c r="C22" s="292"/>
      <c r="D22" s="293"/>
    </row>
    <row r="23" spans="1:4" ht="12.75" customHeight="1">
      <c r="A23" s="284"/>
      <c r="B23" s="280" t="s">
        <v>14</v>
      </c>
      <c r="C23" s="294"/>
      <c r="D23" s="295" t="s">
        <v>1185</v>
      </c>
    </row>
    <row r="24" spans="1:4" ht="12.75" customHeight="1">
      <c r="A24" s="284"/>
      <c r="B24" s="280" t="s">
        <v>5</v>
      </c>
      <c r="C24" s="294"/>
      <c r="D24" s="295" t="s">
        <v>1182</v>
      </c>
    </row>
    <row r="25" spans="1:4" ht="12.75" customHeight="1">
      <c r="A25" s="284"/>
      <c r="B25" s="288" t="s">
        <v>6</v>
      </c>
      <c r="C25" s="294"/>
      <c r="D25" s="295" t="s">
        <v>1183</v>
      </c>
    </row>
    <row r="26" spans="1:4" ht="12.75" customHeight="1">
      <c r="A26" s="284"/>
      <c r="B26" s="296" t="s">
        <v>15</v>
      </c>
      <c r="C26" s="294"/>
      <c r="D26" s="295"/>
    </row>
    <row r="27" spans="1:4" ht="12.75" customHeight="1">
      <c r="A27" s="284"/>
      <c r="B27" s="296" t="s">
        <v>6</v>
      </c>
      <c r="C27" s="294"/>
      <c r="D27" s="295"/>
    </row>
    <row r="28" spans="1:4" ht="12.75" customHeight="1">
      <c r="A28" s="284"/>
      <c r="B28" s="280" t="s">
        <v>16</v>
      </c>
      <c r="C28" s="294"/>
      <c r="D28" s="295" t="s">
        <v>1186</v>
      </c>
    </row>
    <row r="29" spans="1:4" ht="12.75" customHeight="1">
      <c r="A29" s="284"/>
      <c r="B29" s="280" t="s">
        <v>1168</v>
      </c>
      <c r="C29" s="294"/>
      <c r="D29" s="307" t="s">
        <v>1187</v>
      </c>
    </row>
    <row r="30" spans="1:4" ht="12.75" customHeight="1">
      <c r="A30" s="284"/>
      <c r="B30" s="280" t="s">
        <v>17</v>
      </c>
      <c r="C30" s="294"/>
      <c r="D30" s="295" t="s">
        <v>1188</v>
      </c>
    </row>
    <row r="31" spans="1:4" ht="12.75" customHeight="1">
      <c r="A31" s="284"/>
      <c r="B31" s="280" t="s">
        <v>18</v>
      </c>
      <c r="C31" s="294"/>
      <c r="D31" s="295" t="s">
        <v>1189</v>
      </c>
    </row>
    <row r="32" spans="1:4" ht="12.75" customHeight="1">
      <c r="A32" s="284"/>
      <c r="B32" s="280" t="s">
        <v>19</v>
      </c>
      <c r="C32" s="294"/>
      <c r="D32" s="295" t="s">
        <v>1182</v>
      </c>
    </row>
    <row r="33" spans="1:4" ht="12.75" customHeight="1">
      <c r="A33" s="284"/>
      <c r="B33" s="280" t="s">
        <v>6</v>
      </c>
      <c r="C33" s="294"/>
      <c r="D33" s="295" t="s">
        <v>1183</v>
      </c>
    </row>
    <row r="34" spans="1:4" ht="12.75" customHeight="1">
      <c r="A34" s="284"/>
      <c r="B34" s="280" t="s">
        <v>20</v>
      </c>
      <c r="C34" s="294"/>
      <c r="D34" s="307" t="s">
        <v>1190</v>
      </c>
    </row>
    <row r="35" spans="1:4" ht="14.25" customHeight="1">
      <c r="A35" s="284"/>
      <c r="B35" s="347" t="s">
        <v>21</v>
      </c>
      <c r="C35" s="348"/>
      <c r="D35" s="348"/>
    </row>
    <row r="36" spans="1:4" ht="14.25" customHeight="1">
      <c r="A36" s="284"/>
      <c r="B36" s="354" t="s">
        <v>1191</v>
      </c>
      <c r="C36" s="352"/>
      <c r="D36" s="352"/>
    </row>
    <row r="37" spans="1:4" ht="12.75" customHeight="1">
      <c r="A37" s="284"/>
      <c r="B37" s="355" t="s">
        <v>22</v>
      </c>
      <c r="C37" s="356"/>
      <c r="D37" s="356"/>
    </row>
    <row r="38" spans="1:4" ht="12.75" customHeight="1">
      <c r="A38" s="284"/>
      <c r="B38" s="357"/>
      <c r="C38" s="352"/>
      <c r="D38" s="352"/>
    </row>
    <row r="39" spans="1:4" ht="12.75" customHeight="1">
      <c r="A39" s="282"/>
      <c r="B39" s="280"/>
      <c r="C39" s="280"/>
      <c r="D39" s="280"/>
    </row>
    <row r="40" spans="1:4" ht="12.75" customHeight="1">
      <c r="A40" s="284" t="s">
        <v>23</v>
      </c>
      <c r="B40" s="358" t="s">
        <v>24</v>
      </c>
      <c r="C40" s="348"/>
      <c r="D40" s="348"/>
    </row>
    <row r="41" spans="1:4" ht="12.75" customHeight="1">
      <c r="A41" s="284"/>
      <c r="B41" s="297"/>
      <c r="C41" s="280"/>
      <c r="D41" s="280"/>
    </row>
    <row r="42" spans="1:4" ht="12.75" customHeight="1">
      <c r="A42" s="298" t="s">
        <v>1184</v>
      </c>
      <c r="B42" s="299" t="s">
        <v>25</v>
      </c>
      <c r="C42" s="300"/>
      <c r="D42" s="280"/>
    </row>
    <row r="43" spans="1:4" ht="12.75" customHeight="1">
      <c r="A43" s="298"/>
      <c r="B43" s="299" t="s">
        <v>26</v>
      </c>
      <c r="C43" s="300"/>
      <c r="D43" s="280"/>
    </row>
    <row r="44" spans="1:4" ht="12.75" customHeight="1">
      <c r="A44" s="298"/>
      <c r="B44" s="299" t="s">
        <v>27</v>
      </c>
      <c r="C44" s="300"/>
      <c r="D44" s="280"/>
    </row>
    <row r="45" spans="1:4" ht="12.75" customHeight="1">
      <c r="A45" s="284"/>
      <c r="B45" s="285"/>
      <c r="C45" s="280"/>
      <c r="D45" s="280"/>
    </row>
    <row r="46" spans="1:4" ht="12.75" customHeight="1">
      <c r="A46" s="284" t="s">
        <v>28</v>
      </c>
      <c r="B46" s="285" t="s">
        <v>29</v>
      </c>
      <c r="C46" s="280"/>
      <c r="D46" s="280"/>
    </row>
    <row r="47" spans="1:4" ht="12.75" customHeight="1">
      <c r="A47" s="284"/>
      <c r="B47" s="285"/>
      <c r="C47" s="280"/>
      <c r="D47" s="280"/>
    </row>
    <row r="48" spans="1:4" ht="12.75" customHeight="1">
      <c r="A48" s="298" t="s">
        <v>1184</v>
      </c>
      <c r="B48" s="299" t="s">
        <v>30</v>
      </c>
      <c r="C48" s="300"/>
      <c r="D48" s="280"/>
    </row>
    <row r="49" spans="1:4" ht="12.75" customHeight="1">
      <c r="A49" s="298"/>
      <c r="B49" s="299" t="s">
        <v>31</v>
      </c>
      <c r="C49" s="300"/>
      <c r="D49" s="280"/>
    </row>
    <row r="50" spans="1:4" ht="12.75" customHeight="1">
      <c r="A50" s="298"/>
      <c r="B50" s="299" t="s">
        <v>1169</v>
      </c>
      <c r="C50" s="300"/>
      <c r="D50" s="280"/>
    </row>
    <row r="51" spans="1:4" ht="12.75" customHeight="1">
      <c r="A51" s="284"/>
      <c r="B51" s="285"/>
      <c r="C51" s="280"/>
      <c r="D51" s="280"/>
    </row>
    <row r="52" spans="1:4" ht="12.75" customHeight="1">
      <c r="A52" s="284" t="s">
        <v>32</v>
      </c>
      <c r="B52" s="285" t="s">
        <v>33</v>
      </c>
      <c r="C52" s="301"/>
      <c r="D52" s="280"/>
    </row>
    <row r="53" spans="1:4" ht="12.75" customHeight="1">
      <c r="A53" s="284"/>
      <c r="B53" s="285"/>
      <c r="C53" s="301"/>
      <c r="D53" s="280"/>
    </row>
    <row r="54" spans="1:4" ht="12.75" customHeight="1">
      <c r="A54" s="298" t="s">
        <v>1184</v>
      </c>
      <c r="B54" s="299" t="s">
        <v>34</v>
      </c>
      <c r="C54" s="300"/>
      <c r="D54" s="359" t="s">
        <v>35</v>
      </c>
    </row>
    <row r="55" spans="1:4" ht="12.75" customHeight="1">
      <c r="A55" s="298"/>
      <c r="B55" s="299" t="s">
        <v>36</v>
      </c>
      <c r="C55" s="300"/>
      <c r="D55" s="348"/>
    </row>
    <row r="56" spans="1:4" ht="12.75" customHeight="1">
      <c r="A56" s="298"/>
      <c r="B56" s="299" t="s">
        <v>37</v>
      </c>
      <c r="C56" s="300"/>
      <c r="D56" s="348"/>
    </row>
    <row r="57" spans="1:4" ht="12.75" customHeight="1">
      <c r="A57" s="298"/>
      <c r="B57" s="302" t="s">
        <v>38</v>
      </c>
      <c r="C57" s="300"/>
      <c r="D57" s="280"/>
    </row>
    <row r="58" spans="1:4" ht="12.75" customHeight="1">
      <c r="A58" s="298"/>
      <c r="B58" s="299" t="s">
        <v>39</v>
      </c>
      <c r="C58" s="300"/>
      <c r="D58" s="280"/>
    </row>
    <row r="59" spans="1:4" ht="12.75" customHeight="1">
      <c r="A59" s="298"/>
      <c r="B59" s="299" t="s">
        <v>40</v>
      </c>
      <c r="C59" s="303"/>
      <c r="D59" s="303"/>
    </row>
    <row r="60" spans="1:4" ht="12.75" customHeight="1">
      <c r="A60" s="284"/>
      <c r="B60" s="351"/>
      <c r="C60" s="352"/>
      <c r="D60" s="352"/>
    </row>
    <row r="61" spans="1:4" ht="12.75" customHeight="1">
      <c r="A61" s="284"/>
      <c r="B61" s="280"/>
      <c r="C61" s="303"/>
      <c r="D61" s="303"/>
    </row>
    <row r="62" spans="1:4" ht="12.75" customHeight="1">
      <c r="A62" s="298"/>
      <c r="B62" s="299" t="s">
        <v>41</v>
      </c>
      <c r="C62" s="303"/>
      <c r="D62" s="303"/>
    </row>
    <row r="63" spans="1:4" ht="12.75" customHeight="1">
      <c r="A63" s="284"/>
      <c r="B63" s="353"/>
      <c r="C63" s="352"/>
      <c r="D63" s="352"/>
    </row>
    <row r="64" spans="1:4" ht="12.75" customHeight="1">
      <c r="A64" s="284" t="s">
        <v>42</v>
      </c>
      <c r="B64" s="285" t="s">
        <v>43</v>
      </c>
      <c r="C64" s="280"/>
      <c r="D64" s="280"/>
    </row>
    <row r="66" spans="1:2" ht="12.75" customHeight="1">
      <c r="A66" s="298" t="s">
        <v>1184</v>
      </c>
      <c r="B66" s="299" t="s">
        <v>44</v>
      </c>
    </row>
    <row r="67" spans="1:2" ht="12.75" customHeight="1">
      <c r="A67" s="298"/>
      <c r="B67" s="299" t="s">
        <v>1170</v>
      </c>
    </row>
    <row r="68" spans="1:2" ht="12.75" customHeight="1">
      <c r="A68" s="298"/>
      <c r="B68" s="299" t="s">
        <v>45</v>
      </c>
    </row>
    <row r="69" spans="1:2" ht="12.75" customHeight="1">
      <c r="A69" s="298"/>
      <c r="B69" s="299" t="s">
        <v>46</v>
      </c>
    </row>
    <row r="70" spans="1:2" ht="12.75" customHeight="1">
      <c r="A70" s="298"/>
      <c r="B70" s="299" t="s">
        <v>47</v>
      </c>
    </row>
    <row r="71" spans="1:2" ht="12.75" customHeight="1">
      <c r="A71" s="298" t="s">
        <v>1184</v>
      </c>
      <c r="B71" s="299" t="s">
        <v>1171</v>
      </c>
    </row>
    <row r="72" spans="1:2" ht="12.75" customHeight="1">
      <c r="A72" s="298" t="s">
        <v>1184</v>
      </c>
      <c r="B72" s="299" t="s">
        <v>1172</v>
      </c>
    </row>
    <row r="73" spans="1:2" ht="12.75" customHeight="1">
      <c r="A73" s="298" t="s">
        <v>1184</v>
      </c>
      <c r="B73" s="299" t="s">
        <v>1173</v>
      </c>
    </row>
    <row r="74" spans="1:2" ht="12.75" customHeight="1">
      <c r="A74" s="298"/>
      <c r="B74" s="299" t="s">
        <v>1174</v>
      </c>
    </row>
    <row r="75" spans="1:2" ht="14.25" customHeight="1">
      <c r="A75" s="298"/>
      <c r="B75" s="288" t="s">
        <v>1175</v>
      </c>
    </row>
    <row r="76" spans="1:2" ht="14.25" customHeight="1">
      <c r="A76" s="298"/>
      <c r="B76" s="288" t="s">
        <v>1176</v>
      </c>
    </row>
    <row r="77" spans="1:2" ht="12.75" customHeight="1">
      <c r="A77" s="298"/>
      <c r="B77" s="299" t="s">
        <v>48</v>
      </c>
    </row>
    <row r="78" spans="1:2" ht="12.75" customHeight="1">
      <c r="A78" s="304" t="s">
        <v>42</v>
      </c>
      <c r="B78" s="305" t="s">
        <v>48</v>
      </c>
    </row>
    <row r="79" spans="1:2" ht="12.75" customHeight="1">
      <c r="A79" s="284" t="s">
        <v>49</v>
      </c>
      <c r="B79" s="285" t="s">
        <v>50</v>
      </c>
    </row>
    <row r="81" spans="2:4" ht="12.75" customHeight="1">
      <c r="B81" s="306" t="s">
        <v>51</v>
      </c>
      <c r="C81" s="306"/>
      <c r="D81" s="306"/>
    </row>
    <row r="82" spans="2:4" ht="12.75" customHeight="1">
      <c r="B82" s="354" t="s">
        <v>1192</v>
      </c>
      <c r="C82" s="352"/>
      <c r="D82" s="352"/>
    </row>
  </sheetData>
  <mergeCells count="15">
    <mergeCell ref="B60:D60"/>
    <mergeCell ref="B63:D63"/>
    <mergeCell ref="B82:D82"/>
    <mergeCell ref="B35:D35"/>
    <mergeCell ref="B36:D36"/>
    <mergeCell ref="B37:D37"/>
    <mergeCell ref="B38:D38"/>
    <mergeCell ref="B40:D40"/>
    <mergeCell ref="D54:D56"/>
    <mergeCell ref="B20:D20"/>
    <mergeCell ref="A1:D1"/>
    <mergeCell ref="C2:D2"/>
    <mergeCell ref="B13:B14"/>
    <mergeCell ref="B17:D17"/>
    <mergeCell ref="B19:D19"/>
  </mergeCells>
  <hyperlinks>
    <hyperlink ref="D29" r:id="rId1" xr:uid="{1956ED94-F3D5-4C6B-81EF-50857971502E}"/>
    <hyperlink ref="D34" r:id="rId2" xr:uid="{2C171DB0-52F9-46E2-A920-AA66E4EEB0CD}"/>
    <hyperlink ref="B36" r:id="rId3" xr:uid="{4F225738-F0C8-4E94-973B-374F564BD5F3}"/>
    <hyperlink ref="B82" r:id="rId4" xr:uid="{6710FF6A-BB35-4C6F-B2AB-50875D28FD30}"/>
    <hyperlink ref="B17" r:id="rId5" xr:uid="{26BD0C0C-A7C6-4FD0-9EF6-17162548979D}"/>
    <hyperlink ref="D11" r:id="rId6" xr:uid="{7ED4C915-52F7-45CD-B0FF-B42BEF929755}"/>
  </hyperlinks>
  <pageMargins left="0.75" right="0.75" top="1" bottom="1" header="0" footer="0"/>
  <pageSetup scale="75" orientation="portrait" r:id="rId7"/>
  <headerFooter>
    <oddHeader>&amp;LCommon Data Set 2023-2024</oddHeader>
    <oddFooter>&amp;LCDS-A&amp;RPage &amp;P</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GridLines="0" zoomScale="90" zoomScaleNormal="90" workbookViewId="0">
      <selection activeCell="J3" sqref="J3"/>
    </sheetView>
  </sheetViews>
  <sheetFormatPr defaultColWidth="12.7109375" defaultRowHeight="15" customHeight="1"/>
  <cols>
    <col min="1" max="1" width="3.7109375" customWidth="1"/>
    <col min="2" max="2" width="42" customWidth="1"/>
    <col min="3" max="3" width="20.28515625" customWidth="1"/>
    <col min="4" max="5" width="15.42578125" customWidth="1"/>
    <col min="6" max="6" width="19.7109375" customWidth="1"/>
    <col min="7" max="26" width="8.7109375" customWidth="1"/>
  </cols>
  <sheetData>
    <row r="1" spans="1:6" ht="88.5" customHeight="1">
      <c r="A1" s="493" t="s">
        <v>809</v>
      </c>
      <c r="B1" s="491"/>
      <c r="C1" s="491"/>
      <c r="D1" s="491"/>
      <c r="E1" s="491"/>
      <c r="F1" s="492"/>
    </row>
    <row r="2" spans="1:6" ht="12.75" customHeight="1">
      <c r="A2" s="2"/>
      <c r="B2" s="1"/>
      <c r="C2" s="1"/>
      <c r="D2" s="1"/>
      <c r="E2" s="1"/>
      <c r="F2" s="1"/>
    </row>
    <row r="3" spans="1:6" ht="12.75" customHeight="1">
      <c r="A3" s="64" t="s">
        <v>810</v>
      </c>
      <c r="B3" s="220" t="s">
        <v>1148</v>
      </c>
      <c r="C3" s="1"/>
      <c r="D3" s="1"/>
      <c r="E3" s="1"/>
      <c r="F3" s="1"/>
    </row>
    <row r="4" spans="1:6" ht="72" customHeight="1">
      <c r="A4" s="73"/>
      <c r="B4" s="380" t="s">
        <v>811</v>
      </c>
      <c r="C4" s="374"/>
      <c r="D4" s="374"/>
      <c r="E4" s="374"/>
      <c r="F4" s="374"/>
    </row>
    <row r="5" spans="1:6" ht="39" customHeight="1">
      <c r="A5" s="64"/>
      <c r="B5" s="308" t="s">
        <v>812</v>
      </c>
      <c r="C5" s="308" t="s">
        <v>813</v>
      </c>
      <c r="D5" s="308" t="s">
        <v>45</v>
      </c>
      <c r="E5" s="308" t="s">
        <v>814</v>
      </c>
      <c r="F5" s="308" t="s">
        <v>1054</v>
      </c>
    </row>
    <row r="6" spans="1:6" ht="12.75" customHeight="1">
      <c r="A6" s="64"/>
      <c r="B6" s="309" t="s">
        <v>815</v>
      </c>
      <c r="C6" s="310"/>
      <c r="D6" s="310"/>
      <c r="E6" s="310"/>
      <c r="F6" s="311" t="s">
        <v>816</v>
      </c>
    </row>
    <row r="7" spans="1:6" ht="12.75" customHeight="1">
      <c r="A7" s="64"/>
      <c r="B7" s="312" t="s">
        <v>817</v>
      </c>
      <c r="C7" s="310"/>
      <c r="D7" s="310"/>
      <c r="E7" s="310"/>
      <c r="F7" s="311" t="s">
        <v>818</v>
      </c>
    </row>
    <row r="8" spans="1:6" ht="12.75" customHeight="1">
      <c r="A8" s="64"/>
      <c r="B8" s="309" t="s">
        <v>819</v>
      </c>
      <c r="C8" s="310"/>
      <c r="D8" s="310"/>
      <c r="E8" s="310"/>
      <c r="F8" s="311" t="s">
        <v>820</v>
      </c>
    </row>
    <row r="9" spans="1:6" ht="12.75" customHeight="1">
      <c r="A9" s="64"/>
      <c r="B9" s="312" t="s">
        <v>821</v>
      </c>
      <c r="C9" s="310"/>
      <c r="D9" s="310"/>
      <c r="E9" s="310"/>
      <c r="F9" s="311" t="s">
        <v>822</v>
      </c>
    </row>
    <row r="10" spans="1:6" ht="12.75" customHeight="1">
      <c r="A10" s="64"/>
      <c r="B10" s="309" t="s">
        <v>823</v>
      </c>
      <c r="C10" s="310"/>
      <c r="D10" s="310"/>
      <c r="E10" s="310">
        <v>0.04</v>
      </c>
      <c r="F10" s="311" t="s">
        <v>824</v>
      </c>
    </row>
    <row r="11" spans="1:6" ht="12.75" customHeight="1">
      <c r="A11" s="64"/>
      <c r="B11" s="309" t="s">
        <v>825</v>
      </c>
      <c r="C11" s="310"/>
      <c r="D11" s="310"/>
      <c r="E11" s="310"/>
      <c r="F11" s="313">
        <v>10</v>
      </c>
    </row>
    <row r="12" spans="1:6" ht="12.75" customHeight="1">
      <c r="A12" s="64"/>
      <c r="B12" s="309" t="s">
        <v>826</v>
      </c>
      <c r="C12" s="310"/>
      <c r="D12" s="310"/>
      <c r="E12" s="310">
        <v>0.06</v>
      </c>
      <c r="F12" s="313">
        <v>11</v>
      </c>
    </row>
    <row r="13" spans="1:6" ht="12.75" customHeight="1">
      <c r="A13" s="64"/>
      <c r="B13" s="309" t="s">
        <v>827</v>
      </c>
      <c r="C13" s="310"/>
      <c r="D13" s="310"/>
      <c r="E13" s="310"/>
      <c r="F13" s="313">
        <v>12</v>
      </c>
    </row>
    <row r="14" spans="1:6" ht="12.75" customHeight="1">
      <c r="A14" s="64"/>
      <c r="B14" s="309" t="s">
        <v>828</v>
      </c>
      <c r="C14" s="310"/>
      <c r="D14" s="310"/>
      <c r="E14" s="310">
        <v>0.02</v>
      </c>
      <c r="F14" s="313">
        <v>13</v>
      </c>
    </row>
    <row r="15" spans="1:6" ht="12.75" customHeight="1">
      <c r="A15" s="64"/>
      <c r="B15" s="309" t="s">
        <v>829</v>
      </c>
      <c r="C15" s="310"/>
      <c r="D15" s="310"/>
      <c r="E15" s="310"/>
      <c r="F15" s="313">
        <v>14</v>
      </c>
    </row>
    <row r="16" spans="1:6" ht="12.75" customHeight="1">
      <c r="A16" s="64"/>
      <c r="B16" s="309" t="s">
        <v>830</v>
      </c>
      <c r="C16" s="310"/>
      <c r="D16" s="310"/>
      <c r="E16" s="310"/>
      <c r="F16" s="313">
        <v>15</v>
      </c>
    </row>
    <row r="17" spans="1:6" ht="12.75" customHeight="1">
      <c r="A17" s="64"/>
      <c r="B17" s="312" t="s">
        <v>831</v>
      </c>
      <c r="C17" s="310"/>
      <c r="D17" s="310"/>
      <c r="E17" s="310">
        <v>0.03</v>
      </c>
      <c r="F17" s="313">
        <v>16</v>
      </c>
    </row>
    <row r="18" spans="1:6" ht="12.75" customHeight="1">
      <c r="A18" s="64"/>
      <c r="B18" s="309" t="s">
        <v>832</v>
      </c>
      <c r="C18" s="310"/>
      <c r="D18" s="310"/>
      <c r="E18" s="310"/>
      <c r="F18" s="313">
        <v>19</v>
      </c>
    </row>
    <row r="19" spans="1:6" ht="12.75" customHeight="1">
      <c r="A19" s="64"/>
      <c r="B19" s="309" t="s">
        <v>833</v>
      </c>
      <c r="C19" s="310"/>
      <c r="D19" s="310"/>
      <c r="E19" s="310"/>
      <c r="F19" s="313">
        <v>22</v>
      </c>
    </row>
    <row r="20" spans="1:6" ht="12.75" customHeight="1">
      <c r="A20" s="64"/>
      <c r="B20" s="309" t="s">
        <v>177</v>
      </c>
      <c r="C20" s="310"/>
      <c r="D20" s="310"/>
      <c r="E20" s="310">
        <v>0.06</v>
      </c>
      <c r="F20" s="313">
        <v>23</v>
      </c>
    </row>
    <row r="21" spans="1:6" ht="12.75" customHeight="1">
      <c r="A21" s="64"/>
      <c r="B21" s="309" t="s">
        <v>834</v>
      </c>
      <c r="C21" s="332"/>
      <c r="D21" s="332"/>
      <c r="E21" s="332">
        <v>0.09</v>
      </c>
      <c r="F21" s="313">
        <v>24</v>
      </c>
    </row>
    <row r="22" spans="1:6" ht="12.75" customHeight="1">
      <c r="A22" s="64"/>
      <c r="B22" s="309" t="s">
        <v>835</v>
      </c>
      <c r="C22" s="332"/>
      <c r="D22" s="332"/>
      <c r="E22" s="332"/>
      <c r="F22" s="313">
        <v>25</v>
      </c>
    </row>
    <row r="23" spans="1:6" ht="12.75" customHeight="1">
      <c r="A23" s="64"/>
      <c r="B23" s="309" t="s">
        <v>836</v>
      </c>
      <c r="C23" s="332"/>
      <c r="D23" s="332"/>
      <c r="E23" s="332">
        <v>0.09</v>
      </c>
      <c r="F23" s="313">
        <v>26</v>
      </c>
    </row>
    <row r="24" spans="1:6" ht="12.75" customHeight="1">
      <c r="A24" s="64"/>
      <c r="B24" s="309" t="s">
        <v>837</v>
      </c>
      <c r="C24" s="332"/>
      <c r="D24" s="332"/>
      <c r="E24" s="332">
        <v>0.02</v>
      </c>
      <c r="F24" s="313">
        <v>27</v>
      </c>
    </row>
    <row r="25" spans="1:6" ht="12.75" customHeight="1">
      <c r="A25" s="64"/>
      <c r="B25" s="309" t="s">
        <v>838</v>
      </c>
      <c r="C25" s="332"/>
      <c r="D25" s="332"/>
      <c r="E25" s="332"/>
      <c r="F25" s="313" t="s">
        <v>839</v>
      </c>
    </row>
    <row r="26" spans="1:6" ht="12.75" customHeight="1">
      <c r="A26" s="64"/>
      <c r="B26" s="309" t="s">
        <v>840</v>
      </c>
      <c r="C26" s="332"/>
      <c r="D26" s="332"/>
      <c r="E26" s="332">
        <v>0.04</v>
      </c>
      <c r="F26" s="313">
        <v>30</v>
      </c>
    </row>
    <row r="27" spans="1:6" ht="12.75" customHeight="1">
      <c r="A27" s="64"/>
      <c r="B27" s="309" t="s">
        <v>841</v>
      </c>
      <c r="C27" s="332"/>
      <c r="D27" s="332"/>
      <c r="E27" s="332"/>
      <c r="F27" s="313">
        <v>31</v>
      </c>
    </row>
    <row r="28" spans="1:6" ht="12.75" customHeight="1">
      <c r="A28" s="64"/>
      <c r="B28" s="309" t="s">
        <v>842</v>
      </c>
      <c r="C28" s="332"/>
      <c r="D28" s="332"/>
      <c r="E28" s="332">
        <v>0.02</v>
      </c>
      <c r="F28" s="313">
        <v>38</v>
      </c>
    </row>
    <row r="29" spans="1:6" ht="12.75" customHeight="1">
      <c r="A29" s="64"/>
      <c r="B29" s="309" t="s">
        <v>843</v>
      </c>
      <c r="C29" s="332"/>
      <c r="D29" s="332"/>
      <c r="E29" s="332"/>
      <c r="F29" s="313">
        <v>39</v>
      </c>
    </row>
    <row r="30" spans="1:6" ht="12.75" customHeight="1">
      <c r="A30" s="64"/>
      <c r="B30" s="309" t="s">
        <v>844</v>
      </c>
      <c r="C30" s="332"/>
      <c r="D30" s="332"/>
      <c r="E30" s="332">
        <v>0.05</v>
      </c>
      <c r="F30" s="313">
        <v>40</v>
      </c>
    </row>
    <row r="31" spans="1:6" ht="12.75" customHeight="1">
      <c r="A31" s="64"/>
      <c r="B31" s="309" t="s">
        <v>845</v>
      </c>
      <c r="C31" s="332"/>
      <c r="D31" s="332"/>
      <c r="E31" s="332"/>
      <c r="F31" s="313">
        <v>41</v>
      </c>
    </row>
    <row r="32" spans="1:6" ht="12.75" customHeight="1">
      <c r="A32" s="64"/>
      <c r="B32" s="309" t="s">
        <v>846</v>
      </c>
      <c r="C32" s="332"/>
      <c r="D32" s="332"/>
      <c r="E32" s="332">
        <v>0.09</v>
      </c>
      <c r="F32" s="313">
        <v>42</v>
      </c>
    </row>
    <row r="33" spans="1:6" ht="12.75" customHeight="1">
      <c r="A33" s="64"/>
      <c r="B33" s="333" t="s">
        <v>847</v>
      </c>
      <c r="C33" s="332"/>
      <c r="D33" s="332"/>
      <c r="E33" s="332"/>
      <c r="F33" s="313">
        <v>43</v>
      </c>
    </row>
    <row r="34" spans="1:6" ht="12.75" customHeight="1">
      <c r="A34" s="64"/>
      <c r="B34" s="309" t="s">
        <v>848</v>
      </c>
      <c r="C34" s="332"/>
      <c r="D34" s="332"/>
      <c r="E34" s="332"/>
      <c r="F34" s="313">
        <v>44</v>
      </c>
    </row>
    <row r="35" spans="1:6" ht="12.75" customHeight="1">
      <c r="A35" s="64"/>
      <c r="B35" s="309" t="s">
        <v>849</v>
      </c>
      <c r="C35" s="332">
        <v>1</v>
      </c>
      <c r="D35" s="332"/>
      <c r="E35" s="332">
        <v>0.12</v>
      </c>
      <c r="F35" s="313">
        <v>45</v>
      </c>
    </row>
    <row r="36" spans="1:6" ht="12.75" customHeight="1">
      <c r="A36" s="64"/>
      <c r="B36" s="309" t="s">
        <v>850</v>
      </c>
      <c r="C36" s="332"/>
      <c r="D36" s="332"/>
      <c r="E36" s="332"/>
      <c r="F36" s="313">
        <v>46</v>
      </c>
    </row>
    <row r="37" spans="1:6" ht="12.75" customHeight="1">
      <c r="A37" s="64"/>
      <c r="B37" s="309" t="s">
        <v>851</v>
      </c>
      <c r="C37" s="332"/>
      <c r="D37" s="332"/>
      <c r="E37" s="332"/>
      <c r="F37" s="313">
        <v>47</v>
      </c>
    </row>
    <row r="38" spans="1:6" ht="12.75" customHeight="1">
      <c r="A38" s="64"/>
      <c r="B38" s="309" t="s">
        <v>852</v>
      </c>
      <c r="C38" s="332"/>
      <c r="D38" s="332"/>
      <c r="E38" s="332"/>
      <c r="F38" s="313">
        <v>48</v>
      </c>
    </row>
    <row r="39" spans="1:6" ht="12.75" customHeight="1">
      <c r="A39" s="64"/>
      <c r="B39" s="309" t="s">
        <v>853</v>
      </c>
      <c r="C39" s="332"/>
      <c r="D39" s="332"/>
      <c r="E39" s="332"/>
      <c r="F39" s="313">
        <v>49</v>
      </c>
    </row>
    <row r="40" spans="1:6" ht="12.75" customHeight="1">
      <c r="A40" s="64"/>
      <c r="B40" s="309" t="s">
        <v>854</v>
      </c>
      <c r="C40" s="332"/>
      <c r="D40" s="332"/>
      <c r="E40" s="332">
        <v>0.05</v>
      </c>
      <c r="F40" s="313">
        <v>50</v>
      </c>
    </row>
    <row r="41" spans="1:6" ht="12.75" customHeight="1">
      <c r="A41" s="64"/>
      <c r="B41" s="309" t="s">
        <v>855</v>
      </c>
      <c r="C41" s="332"/>
      <c r="D41" s="332"/>
      <c r="E41" s="332">
        <v>0.04</v>
      </c>
      <c r="F41" s="313">
        <v>51</v>
      </c>
    </row>
    <row r="42" spans="1:6" ht="12.75" customHeight="1">
      <c r="A42" s="64"/>
      <c r="B42" s="309" t="s">
        <v>856</v>
      </c>
      <c r="C42" s="332"/>
      <c r="D42" s="332"/>
      <c r="E42" s="332">
        <v>0.15</v>
      </c>
      <c r="F42" s="313">
        <v>52</v>
      </c>
    </row>
    <row r="43" spans="1:6" ht="12.75" customHeight="1">
      <c r="A43" s="64"/>
      <c r="B43" s="309" t="s">
        <v>183</v>
      </c>
      <c r="C43" s="332"/>
      <c r="D43" s="332"/>
      <c r="E43" s="332">
        <v>0.03</v>
      </c>
      <c r="F43" s="313">
        <v>54</v>
      </c>
    </row>
    <row r="44" spans="1:6" ht="12.75" customHeight="1">
      <c r="A44" s="64"/>
      <c r="B44" s="334" t="s">
        <v>857</v>
      </c>
      <c r="C44" s="335"/>
      <c r="D44" s="335"/>
      <c r="E44" s="335"/>
      <c r="F44" s="336"/>
    </row>
    <row r="45" spans="1:6" ht="12.75" customHeight="1">
      <c r="A45" s="64"/>
      <c r="B45" s="152" t="s">
        <v>858</v>
      </c>
      <c r="C45" s="230">
        <f t="shared" ref="C45:E45" si="0">SUM(C6:C44)</f>
        <v>1</v>
      </c>
      <c r="D45" s="230">
        <f t="shared" si="0"/>
        <v>0</v>
      </c>
      <c r="E45" s="230">
        <f t="shared" si="0"/>
        <v>1</v>
      </c>
      <c r="F45" s="87"/>
    </row>
  </sheetData>
  <mergeCells count="2">
    <mergeCell ref="A1:F1"/>
    <mergeCell ref="B4:F4"/>
  </mergeCells>
  <pageMargins left="0.75" right="0.75" top="1" bottom="1" header="0" footer="0"/>
  <pageSetup scale="75" orientation="portrait" r:id="rId1"/>
  <headerFooter>
    <oddHeader>&amp;LCommon Data Set 2023-2024</oddHeader>
    <oddFooter>&amp;C&amp;A&amp;RPage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7"/>
  <sheetViews>
    <sheetView showGridLines="0" topLeftCell="A27" zoomScale="90" zoomScaleNormal="90" workbookViewId="0">
      <selection activeCell="A49" sqref="A49"/>
    </sheetView>
  </sheetViews>
  <sheetFormatPr defaultColWidth="12.7109375" defaultRowHeight="15" customHeight="1"/>
  <cols>
    <col min="1" max="1" width="88.7109375" customWidth="1"/>
    <col min="2" max="2" width="0.7109375" customWidth="1"/>
    <col min="3" max="6" width="8.7109375" hidden="1" customWidth="1"/>
    <col min="7" max="26" width="8.7109375" customWidth="1"/>
  </cols>
  <sheetData>
    <row r="1" spans="1:1" ht="12.75" customHeight="1">
      <c r="A1" s="231" t="s">
        <v>859</v>
      </c>
    </row>
    <row r="2" spans="1:1" ht="12.75" customHeight="1">
      <c r="A2" s="232" t="s">
        <v>860</v>
      </c>
    </row>
    <row r="3" spans="1:1" ht="12.75" customHeight="1">
      <c r="A3" s="233"/>
    </row>
    <row r="4" spans="1:1" ht="12.75" customHeight="1">
      <c r="A4" s="232" t="s">
        <v>861</v>
      </c>
    </row>
    <row r="5" spans="1:1" ht="12.75" customHeight="1">
      <c r="A5" s="232"/>
    </row>
    <row r="6" spans="1:1" ht="12.75" customHeight="1">
      <c r="A6" s="234" t="s">
        <v>862</v>
      </c>
    </row>
    <row r="7" spans="1:1" ht="12.75" customHeight="1">
      <c r="A7" s="232"/>
    </row>
    <row r="8" spans="1:1" ht="12.75" customHeight="1">
      <c r="A8" s="235" t="s">
        <v>863</v>
      </c>
    </row>
    <row r="9" spans="1:1" ht="12.75" customHeight="1">
      <c r="A9" s="235" t="s">
        <v>1211</v>
      </c>
    </row>
    <row r="10" spans="1:1" ht="12.75" customHeight="1">
      <c r="A10" s="235" t="s">
        <v>864</v>
      </c>
    </row>
    <row r="11" spans="1:1" ht="12.75" customHeight="1">
      <c r="A11" s="235"/>
    </row>
    <row r="12" spans="1:1" ht="12.75" customHeight="1">
      <c r="A12" s="235" t="s">
        <v>865</v>
      </c>
    </row>
    <row r="13" spans="1:1" ht="12.75" customHeight="1">
      <c r="A13" s="235" t="s">
        <v>866</v>
      </c>
    </row>
    <row r="14" spans="1:1" ht="12.75" customHeight="1">
      <c r="A14" s="235" t="s">
        <v>867</v>
      </c>
    </row>
    <row r="15" spans="1:1" ht="12.75" customHeight="1">
      <c r="A15" s="235" t="s">
        <v>868</v>
      </c>
    </row>
    <row r="16" spans="1:1" ht="12.75" customHeight="1">
      <c r="A16" s="235" t="s">
        <v>869</v>
      </c>
    </row>
    <row r="17" spans="1:1" ht="12.75" customHeight="1">
      <c r="A17" s="235" t="s">
        <v>870</v>
      </c>
    </row>
    <row r="18" spans="1:1" ht="12.75" customHeight="1">
      <c r="A18" s="235" t="s">
        <v>871</v>
      </c>
    </row>
    <row r="19" spans="1:1" ht="12.75" customHeight="1">
      <c r="A19" s="235" t="s">
        <v>872</v>
      </c>
    </row>
    <row r="20" spans="1:1" ht="12.75" customHeight="1">
      <c r="A20" s="235" t="s">
        <v>873</v>
      </c>
    </row>
    <row r="21" spans="1:1" ht="12.75" customHeight="1">
      <c r="A21" s="235" t="s">
        <v>874</v>
      </c>
    </row>
    <row r="22" spans="1:1" ht="12.75" customHeight="1">
      <c r="A22" s="235" t="s">
        <v>875</v>
      </c>
    </row>
    <row r="23" spans="1:1" ht="12.75" customHeight="1">
      <c r="A23" s="236" t="s">
        <v>876</v>
      </c>
    </row>
    <row r="24" spans="1:1" ht="12.75" customHeight="1">
      <c r="A24" s="237"/>
    </row>
    <row r="25" spans="1:1" ht="12.75" customHeight="1">
      <c r="A25" s="235" t="s">
        <v>877</v>
      </c>
    </row>
    <row r="26" spans="1:1" ht="12.75" customHeight="1">
      <c r="A26" s="235" t="s">
        <v>878</v>
      </c>
    </row>
    <row r="27" spans="1:1" ht="12.75" customHeight="1">
      <c r="A27" s="235" t="s">
        <v>879</v>
      </c>
    </row>
    <row r="28" spans="1:1" ht="12.75" customHeight="1">
      <c r="A28" s="235" t="s">
        <v>880</v>
      </c>
    </row>
    <row r="29" spans="1:1" ht="12.75" customHeight="1">
      <c r="A29" s="235" t="s">
        <v>881</v>
      </c>
    </row>
    <row r="30" spans="1:1" ht="12.75" customHeight="1">
      <c r="A30" s="235" t="s">
        <v>882</v>
      </c>
    </row>
    <row r="31" spans="1:1" ht="12.75" customHeight="1">
      <c r="A31" s="235" t="s">
        <v>883</v>
      </c>
    </row>
    <row r="32" spans="1:1" ht="12.75" customHeight="1">
      <c r="A32" s="235" t="s">
        <v>884</v>
      </c>
    </row>
    <row r="33" spans="1:1" ht="12.75" customHeight="1">
      <c r="A33" s="235" t="s">
        <v>885</v>
      </c>
    </row>
    <row r="34" spans="1:1" ht="12.75" customHeight="1">
      <c r="A34" s="235" t="s">
        <v>886</v>
      </c>
    </row>
    <row r="35" spans="1:1" ht="12.75" customHeight="1">
      <c r="A35" s="235" t="s">
        <v>887</v>
      </c>
    </row>
    <row r="36" spans="1:1" ht="12.75" customHeight="1">
      <c r="A36" s="235" t="s">
        <v>888</v>
      </c>
    </row>
    <row r="37" spans="1:1" ht="12.75" customHeight="1">
      <c r="A37" s="235" t="s">
        <v>1150</v>
      </c>
    </row>
    <row r="38" spans="1:1" ht="12.75" customHeight="1">
      <c r="A38" s="235" t="s">
        <v>889</v>
      </c>
    </row>
    <row r="39" spans="1:1" ht="12.75" customHeight="1">
      <c r="A39" s="235" t="s">
        <v>890</v>
      </c>
    </row>
    <row r="40" spans="1:1" ht="12.75" customHeight="1">
      <c r="A40" s="235" t="s">
        <v>891</v>
      </c>
    </row>
    <row r="41" spans="1:1" ht="12.75" customHeight="1">
      <c r="A41" s="235" t="s">
        <v>892</v>
      </c>
    </row>
    <row r="42" spans="1:1" ht="12.75" customHeight="1">
      <c r="A42" s="235" t="s">
        <v>893</v>
      </c>
    </row>
    <row r="43" spans="1:1" ht="12.75" customHeight="1">
      <c r="A43" s="235" t="s">
        <v>894</v>
      </c>
    </row>
    <row r="44" spans="1:1" ht="12.75" customHeight="1">
      <c r="A44" s="235" t="s">
        <v>895</v>
      </c>
    </row>
    <row r="45" spans="1:1" ht="12.75" customHeight="1">
      <c r="A45" s="235" t="s">
        <v>896</v>
      </c>
    </row>
    <row r="46" spans="1:1" ht="12.75" customHeight="1">
      <c r="A46" s="235" t="s">
        <v>1149</v>
      </c>
    </row>
    <row r="47" spans="1:1" ht="12.75" customHeight="1">
      <c r="A47" s="235" t="s">
        <v>897</v>
      </c>
    </row>
    <row r="48" spans="1:1" ht="12.75" customHeight="1">
      <c r="A48" s="235" t="s">
        <v>898</v>
      </c>
    </row>
    <row r="49" spans="1:1" ht="12.75" customHeight="1">
      <c r="A49" s="235" t="s">
        <v>1212</v>
      </c>
    </row>
    <row r="50" spans="1:1" ht="12.75" customHeight="1">
      <c r="A50" s="236" t="s">
        <v>899</v>
      </c>
    </row>
    <row r="51" spans="1:1" ht="12.75" customHeight="1">
      <c r="A51" s="236" t="s">
        <v>900</v>
      </c>
    </row>
    <row r="52" spans="1:1" ht="12.75" customHeight="1">
      <c r="A52" s="236" t="s">
        <v>901</v>
      </c>
    </row>
    <row r="53" spans="1:1" ht="12.75" customHeight="1">
      <c r="A53" s="235" t="s">
        <v>902</v>
      </c>
    </row>
    <row r="54" spans="1:1" ht="12.75" customHeight="1">
      <c r="A54" s="235" t="s">
        <v>903</v>
      </c>
    </row>
    <row r="55" spans="1:1" ht="12.75" customHeight="1">
      <c r="A55" s="235" t="s">
        <v>904</v>
      </c>
    </row>
    <row r="56" spans="1:1" ht="12.75" customHeight="1">
      <c r="A56" s="235" t="s">
        <v>905</v>
      </c>
    </row>
    <row r="57" spans="1:1" ht="12.75" customHeight="1">
      <c r="A57" s="235" t="s">
        <v>906</v>
      </c>
    </row>
    <row r="58" spans="1:1" ht="12.75" customHeight="1">
      <c r="A58" s="235" t="s">
        <v>907</v>
      </c>
    </row>
    <row r="59" spans="1:1" ht="12.75" customHeight="1">
      <c r="A59" s="235" t="s">
        <v>908</v>
      </c>
    </row>
    <row r="60" spans="1:1" ht="12.75" customHeight="1">
      <c r="A60" s="235" t="s">
        <v>909</v>
      </c>
    </row>
    <row r="61" spans="1:1" ht="12.75" customHeight="1">
      <c r="A61" s="235" t="s">
        <v>910</v>
      </c>
    </row>
    <row r="62" spans="1:1" ht="12.75" customHeight="1">
      <c r="A62" s="235" t="s">
        <v>911</v>
      </c>
    </row>
    <row r="63" spans="1:1" ht="12.75" customHeight="1">
      <c r="A63" s="235" t="s">
        <v>1034</v>
      </c>
    </row>
    <row r="64" spans="1:1" ht="12.75" customHeight="1">
      <c r="A64" s="235" t="s">
        <v>912</v>
      </c>
    </row>
    <row r="65" spans="1:1" ht="12.75" customHeight="1">
      <c r="A65" s="235" t="s">
        <v>1151</v>
      </c>
    </row>
    <row r="66" spans="1:1" ht="12.75" customHeight="1">
      <c r="A66" s="235" t="s">
        <v>913</v>
      </c>
    </row>
    <row r="67" spans="1:1" ht="12.75" customHeight="1">
      <c r="A67" s="235" t="s">
        <v>914</v>
      </c>
    </row>
    <row r="68" spans="1:1" ht="12.75" customHeight="1">
      <c r="A68" s="235" t="s">
        <v>915</v>
      </c>
    </row>
    <row r="69" spans="1:1" ht="12.75" customHeight="1">
      <c r="A69" s="235" t="s">
        <v>916</v>
      </c>
    </row>
    <row r="70" spans="1:1" ht="12.75" customHeight="1">
      <c r="A70" s="235" t="s">
        <v>917</v>
      </c>
    </row>
    <row r="71" spans="1:1" ht="12.75" customHeight="1">
      <c r="A71" s="235" t="s">
        <v>918</v>
      </c>
    </row>
    <row r="72" spans="1:1" ht="12.75" customHeight="1">
      <c r="A72" s="235" t="s">
        <v>919</v>
      </c>
    </row>
    <row r="73" spans="1:1" ht="12.75" customHeight="1">
      <c r="A73" s="235" t="s">
        <v>920</v>
      </c>
    </row>
    <row r="74" spans="1:1" ht="12.75" customHeight="1">
      <c r="A74" s="235" t="s">
        <v>921</v>
      </c>
    </row>
    <row r="75" spans="1:1" ht="12.75" customHeight="1">
      <c r="A75" s="235" t="s">
        <v>922</v>
      </c>
    </row>
    <row r="76" spans="1:1" ht="12.75" customHeight="1">
      <c r="A76" s="235" t="s">
        <v>1036</v>
      </c>
    </row>
    <row r="77" spans="1:1" ht="12.75" customHeight="1">
      <c r="A77" s="235" t="s">
        <v>923</v>
      </c>
    </row>
    <row r="78" spans="1:1" ht="12.75" customHeight="1">
      <c r="A78" s="235" t="s">
        <v>924</v>
      </c>
    </row>
    <row r="79" spans="1:1" ht="12.75" customHeight="1">
      <c r="A79" s="235" t="s">
        <v>925</v>
      </c>
    </row>
    <row r="81" spans="1:1" ht="12.75" customHeight="1">
      <c r="A81" s="235" t="s">
        <v>926</v>
      </c>
    </row>
    <row r="82" spans="1:1" ht="12.75" customHeight="1">
      <c r="A82" s="235" t="s">
        <v>927</v>
      </c>
    </row>
    <row r="83" spans="1:1" ht="12.75" customHeight="1">
      <c r="A83" s="235" t="s">
        <v>928</v>
      </c>
    </row>
    <row r="84" spans="1:1" ht="12.75" customHeight="1">
      <c r="A84" s="236" t="s">
        <v>929</v>
      </c>
    </row>
    <row r="85" spans="1:1" ht="12.75" customHeight="1">
      <c r="A85" s="235" t="s">
        <v>930</v>
      </c>
    </row>
    <row r="86" spans="1:1" ht="12.75" customHeight="1">
      <c r="A86" s="235" t="s">
        <v>931</v>
      </c>
    </row>
    <row r="87" spans="1:1" ht="12.75" customHeight="1">
      <c r="A87" s="233"/>
    </row>
    <row r="88" spans="1:1" ht="12.75" customHeight="1">
      <c r="A88" s="236" t="s">
        <v>932</v>
      </c>
    </row>
    <row r="89" spans="1:1" ht="12.75" customHeight="1">
      <c r="A89" s="237"/>
    </row>
    <row r="90" spans="1:1" ht="12.75" customHeight="1">
      <c r="A90" s="238" t="s">
        <v>933</v>
      </c>
    </row>
    <row r="91" spans="1:1" ht="12.75" customHeight="1">
      <c r="A91" s="235" t="s">
        <v>1035</v>
      </c>
    </row>
    <row r="92" spans="1:1" ht="12.75" customHeight="1">
      <c r="A92" s="235" t="s">
        <v>1037</v>
      </c>
    </row>
    <row r="93" spans="1:1" ht="12.75" customHeight="1">
      <c r="A93" s="235" t="s">
        <v>934</v>
      </c>
    </row>
    <row r="94" spans="1:1" ht="12.75" customHeight="1">
      <c r="A94" s="235" t="s">
        <v>935</v>
      </c>
    </row>
    <row r="95" spans="1:1" ht="12.75" customHeight="1">
      <c r="A95" s="235" t="s">
        <v>936</v>
      </c>
    </row>
    <row r="96" spans="1:1" ht="12.75" customHeight="1">
      <c r="A96" s="235" t="s">
        <v>937</v>
      </c>
    </row>
    <row r="97" spans="1:1" ht="12.75" customHeight="1">
      <c r="A97" s="235" t="s">
        <v>938</v>
      </c>
    </row>
    <row r="98" spans="1:1" ht="12.75" customHeight="1">
      <c r="A98" s="235" t="s">
        <v>939</v>
      </c>
    </row>
    <row r="99" spans="1:1" ht="12.75" customHeight="1">
      <c r="A99" s="235" t="s">
        <v>940</v>
      </c>
    </row>
    <row r="100" spans="1:1" ht="12.75" customHeight="1">
      <c r="A100" s="235" t="s">
        <v>941</v>
      </c>
    </row>
    <row r="101" spans="1:1" ht="12.75" customHeight="1">
      <c r="A101" s="235" t="s">
        <v>942</v>
      </c>
    </row>
    <row r="102" spans="1:1" ht="12.75" customHeight="1">
      <c r="A102" s="235" t="s">
        <v>943</v>
      </c>
    </row>
    <row r="103" spans="1:1" ht="12.75" customHeight="1">
      <c r="A103" s="233"/>
    </row>
    <row r="104" spans="1:1" ht="12.75" customHeight="1">
      <c r="A104" s="239" t="s">
        <v>944</v>
      </c>
    </row>
    <row r="105" spans="1:1" ht="12.75" customHeight="1">
      <c r="A105" s="233"/>
    </row>
    <row r="106" spans="1:1" ht="12.75" customHeight="1">
      <c r="A106" s="239" t="s">
        <v>945</v>
      </c>
    </row>
    <row r="107" spans="1:1" ht="12.75" customHeight="1">
      <c r="A107" s="240"/>
    </row>
    <row r="108" spans="1:1" ht="12.75" customHeight="1">
      <c r="A108" s="239" t="s">
        <v>946</v>
      </c>
    </row>
    <row r="109" spans="1:1" ht="12.75" customHeight="1">
      <c r="A109" s="235"/>
    </row>
    <row r="110" spans="1:1" ht="12.75" customHeight="1">
      <c r="A110" s="235" t="s">
        <v>947</v>
      </c>
    </row>
    <row r="111" spans="1:1" ht="12.75" customHeight="1">
      <c r="A111" s="235" t="s">
        <v>948</v>
      </c>
    </row>
    <row r="112" spans="1:1" ht="12.75" customHeight="1">
      <c r="A112" s="235" t="s">
        <v>949</v>
      </c>
    </row>
    <row r="113" spans="1:1" ht="12.75" customHeight="1">
      <c r="A113" s="235" t="s">
        <v>950</v>
      </c>
    </row>
    <row r="114" spans="1:1" ht="12.75" customHeight="1">
      <c r="A114" s="235" t="s">
        <v>951</v>
      </c>
    </row>
    <row r="115" spans="1:1" ht="12.75" customHeight="1">
      <c r="A115" s="235" t="s">
        <v>952</v>
      </c>
    </row>
    <row r="116" spans="1:1" ht="12.75" customHeight="1">
      <c r="A116" s="235" t="s">
        <v>953</v>
      </c>
    </row>
    <row r="117" spans="1:1" ht="12.75" customHeight="1">
      <c r="A117" s="235" t="s">
        <v>954</v>
      </c>
    </row>
    <row r="118" spans="1:1" ht="12.75" customHeight="1">
      <c r="A118" s="235" t="s">
        <v>955</v>
      </c>
    </row>
    <row r="119" spans="1:1" ht="12.75" customHeight="1">
      <c r="A119" s="235" t="s">
        <v>956</v>
      </c>
    </row>
    <row r="120" spans="1:1" ht="12.75" customHeight="1">
      <c r="A120" s="235" t="s">
        <v>957</v>
      </c>
    </row>
    <row r="121" spans="1:1" ht="12.75" customHeight="1">
      <c r="A121" s="235" t="s">
        <v>958</v>
      </c>
    </row>
    <row r="122" spans="1:1" ht="12.75" customHeight="1">
      <c r="A122" s="235" t="s">
        <v>959</v>
      </c>
    </row>
    <row r="123" spans="1:1" ht="12.75" customHeight="1">
      <c r="A123" s="235" t="s">
        <v>960</v>
      </c>
    </row>
    <row r="124" spans="1:1" ht="12.75" customHeight="1">
      <c r="A124" s="235" t="s">
        <v>961</v>
      </c>
    </row>
    <row r="125" spans="1:1" ht="12.75" customHeight="1">
      <c r="A125" s="235" t="s">
        <v>962</v>
      </c>
    </row>
    <row r="126" spans="1:1" ht="12.75" customHeight="1">
      <c r="A126" s="235" t="s">
        <v>963</v>
      </c>
    </row>
    <row r="127" spans="1:1" ht="12.75" customHeight="1">
      <c r="A127" s="235" t="s">
        <v>964</v>
      </c>
    </row>
    <row r="128" spans="1:1" ht="12.75" customHeight="1">
      <c r="A128" s="235" t="s">
        <v>965</v>
      </c>
    </row>
    <row r="129" spans="1:1" ht="12.75" customHeight="1">
      <c r="A129" s="235" t="s">
        <v>966</v>
      </c>
    </row>
    <row r="130" spans="1:1" ht="12.75" customHeight="1">
      <c r="A130" s="235"/>
    </row>
    <row r="131" spans="1:1" ht="12.75" customHeight="1">
      <c r="A131" s="235" t="s">
        <v>967</v>
      </c>
    </row>
    <row r="132" spans="1:1" ht="12.75" customHeight="1">
      <c r="A132" s="235" t="s">
        <v>968</v>
      </c>
    </row>
    <row r="133" spans="1:1" ht="12.75" customHeight="1">
      <c r="A133" s="235" t="s">
        <v>969</v>
      </c>
    </row>
    <row r="134" spans="1:1" ht="12.75" customHeight="1">
      <c r="A134" s="235" t="s">
        <v>970</v>
      </c>
    </row>
    <row r="135" spans="1:1" ht="12.75" customHeight="1">
      <c r="A135" s="235"/>
    </row>
    <row r="136" spans="1:1" ht="12.75" customHeight="1">
      <c r="A136" s="235" t="s">
        <v>971</v>
      </c>
    </row>
    <row r="137" spans="1:1" ht="12.75" customHeight="1">
      <c r="A137" s="233"/>
    </row>
    <row r="138" spans="1:1" ht="12.75" customHeight="1">
      <c r="A138" s="235" t="s">
        <v>972</v>
      </c>
    </row>
    <row r="139" spans="1:1" ht="12.75" customHeight="1">
      <c r="A139" s="235" t="s">
        <v>973</v>
      </c>
    </row>
    <row r="140" spans="1:1" ht="12.75" customHeight="1">
      <c r="A140" s="235" t="s">
        <v>974</v>
      </c>
    </row>
    <row r="141" spans="1:1" ht="12.75" customHeight="1">
      <c r="A141" s="235" t="s">
        <v>975</v>
      </c>
    </row>
    <row r="142" spans="1:1" ht="12.75" customHeight="1">
      <c r="A142" s="235" t="s">
        <v>976</v>
      </c>
    </row>
    <row r="143" spans="1:1" ht="12.75" customHeight="1">
      <c r="A143" s="235" t="s">
        <v>977</v>
      </c>
    </row>
    <row r="144" spans="1:1" ht="12.75" customHeight="1">
      <c r="A144" s="235" t="s">
        <v>978</v>
      </c>
    </row>
    <row r="145" spans="1:1" ht="12.75" customHeight="1">
      <c r="A145" s="235" t="s">
        <v>979</v>
      </c>
    </row>
    <row r="146" spans="1:1" ht="12.75" customHeight="1">
      <c r="A146" s="235" t="s">
        <v>980</v>
      </c>
    </row>
    <row r="147" spans="1:1" ht="12.75" customHeight="1">
      <c r="A147" s="235" t="s">
        <v>981</v>
      </c>
    </row>
    <row r="148" spans="1:1" ht="12.75" customHeight="1">
      <c r="A148" s="235" t="s">
        <v>982</v>
      </c>
    </row>
    <row r="149" spans="1:1" ht="12.75" customHeight="1">
      <c r="A149" s="241"/>
    </row>
    <row r="150" spans="1:1" ht="12.75" customHeight="1">
      <c r="A150" s="241"/>
    </row>
    <row r="151" spans="1:1" ht="12.75" customHeight="1">
      <c r="A151" s="242" t="s">
        <v>983</v>
      </c>
    </row>
    <row r="152" spans="1:1" ht="12.75" customHeight="1">
      <c r="A152" s="241"/>
    </row>
    <row r="153" spans="1:1" ht="12.75" customHeight="1">
      <c r="A153" s="235" t="s">
        <v>984</v>
      </c>
    </row>
    <row r="154" spans="1:1" ht="12.75" customHeight="1">
      <c r="A154" s="235"/>
    </row>
    <row r="155" spans="1:1" ht="12.75" customHeight="1">
      <c r="A155" s="235" t="s">
        <v>985</v>
      </c>
    </row>
    <row r="156" spans="1:1" ht="12.75" customHeight="1">
      <c r="A156" s="233"/>
    </row>
    <row r="157" spans="1:1" ht="12.75" customHeight="1">
      <c r="A157" s="235" t="s">
        <v>986</v>
      </c>
    </row>
    <row r="158" spans="1:1" ht="12.75" customHeight="1">
      <c r="A158" s="233"/>
    </row>
    <row r="159" spans="1:1" ht="12.75" customHeight="1">
      <c r="A159" s="235" t="s">
        <v>987</v>
      </c>
    </row>
    <row r="161" spans="1:1" ht="12.75" customHeight="1">
      <c r="A161" s="235" t="s">
        <v>988</v>
      </c>
    </row>
    <row r="162" spans="1:1" ht="12.75" customHeight="1">
      <c r="A162" s="233"/>
    </row>
    <row r="163" spans="1:1" ht="12.75" customHeight="1">
      <c r="A163" s="235" t="s">
        <v>989</v>
      </c>
    </row>
    <row r="164" spans="1:1" ht="12.75" customHeight="1">
      <c r="A164" s="233"/>
    </row>
    <row r="165" spans="1:1" ht="12.75" customHeight="1">
      <c r="A165" s="235" t="s">
        <v>990</v>
      </c>
    </row>
    <row r="166" spans="1:1" ht="12.75" customHeight="1">
      <c r="A166" s="233"/>
    </row>
    <row r="167" spans="1:1" ht="12.75" customHeight="1">
      <c r="A167" s="235" t="s">
        <v>991</v>
      </c>
    </row>
    <row r="168" spans="1:1" ht="12.75" customHeight="1">
      <c r="A168" s="233"/>
    </row>
    <row r="169" spans="1:1" ht="12.75" customHeight="1">
      <c r="A169" s="235" t="s">
        <v>992</v>
      </c>
    </row>
    <row r="170" spans="1:1" ht="12.75" customHeight="1">
      <c r="A170" s="233"/>
    </row>
    <row r="171" spans="1:1" ht="12.75" customHeight="1">
      <c r="A171" s="235" t="s">
        <v>586</v>
      </c>
    </row>
    <row r="172" spans="1:1" ht="12.75" customHeight="1">
      <c r="A172" s="235"/>
    </row>
    <row r="173" spans="1:1" ht="12.75" customHeight="1"/>
    <row r="174" spans="1:1" ht="12.75" customHeight="1">
      <c r="A174" s="233" t="s">
        <v>993</v>
      </c>
    </row>
    <row r="175" spans="1:1" ht="12.75" customHeight="1">
      <c r="A175" s="233" t="s">
        <v>994</v>
      </c>
    </row>
    <row r="176" spans="1:1" ht="12.75" customHeight="1">
      <c r="A176" s="233" t="s">
        <v>995</v>
      </c>
    </row>
    <row r="177" spans="1:1" ht="12.75" customHeight="1">
      <c r="A177" s="233" t="s">
        <v>996</v>
      </c>
    </row>
    <row r="178" spans="1:1" ht="12.75" customHeight="1">
      <c r="A178" s="233" t="s">
        <v>997</v>
      </c>
    </row>
    <row r="179" spans="1:1" ht="12.75" customHeight="1">
      <c r="A179" s="233" t="s">
        <v>998</v>
      </c>
    </row>
    <row r="180" spans="1:1" ht="12.75" customHeight="1">
      <c r="A180" s="233" t="s">
        <v>999</v>
      </c>
    </row>
    <row r="181" spans="1:1" ht="12.75" customHeight="1">
      <c r="A181" s="233" t="s">
        <v>1000</v>
      </c>
    </row>
    <row r="182" spans="1:1" ht="12.75" customHeight="1">
      <c r="A182" s="233" t="s">
        <v>1001</v>
      </c>
    </row>
    <row r="183" spans="1:1" ht="12.75" customHeight="1"/>
    <row r="184" spans="1:1" ht="12.75" customHeight="1">
      <c r="A184" s="233"/>
    </row>
    <row r="185" spans="1:1" ht="12.75" customHeight="1">
      <c r="A185" s="235" t="s">
        <v>1002</v>
      </c>
    </row>
    <row r="186" spans="1:1" ht="12.75" customHeight="1">
      <c r="A186" s="233"/>
    </row>
    <row r="187" spans="1:1" ht="12.75" customHeight="1">
      <c r="A187" s="235" t="s">
        <v>1003</v>
      </c>
    </row>
  </sheetData>
  <hyperlinks>
    <hyperlink ref="A6" r:id="rId1" xr:uid="{00000000-0004-0000-0A00-000000000000}"/>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0"/>
  <sheetViews>
    <sheetView showGridLines="0" zoomScale="90" zoomScaleNormal="90" workbookViewId="0">
      <selection activeCell="N13" sqref="N13"/>
    </sheetView>
  </sheetViews>
  <sheetFormatPr defaultColWidth="12.7109375" defaultRowHeight="15" customHeight="1"/>
  <cols>
    <col min="1" max="1" width="5.85546875" customWidth="1"/>
    <col min="2" max="2" width="39.42578125" customWidth="1"/>
    <col min="3" max="3" width="13.85546875" customWidth="1"/>
    <col min="4" max="4" width="13.7109375" customWidth="1"/>
    <col min="5" max="5" width="15.140625" customWidth="1"/>
    <col min="6" max="6" width="16.28515625" customWidth="1"/>
    <col min="7" max="8" width="15.42578125" customWidth="1"/>
    <col min="9" max="9" width="0.7109375" customWidth="1"/>
    <col min="10" max="28" width="8.7109375" customWidth="1"/>
  </cols>
  <sheetData>
    <row r="1" spans="1:8" ht="88.5" customHeight="1">
      <c r="A1" s="490" t="s">
        <v>52</v>
      </c>
      <c r="B1" s="491"/>
      <c r="C1" s="491"/>
      <c r="D1" s="491"/>
      <c r="E1" s="491"/>
      <c r="F1" s="491"/>
      <c r="G1" s="491"/>
      <c r="H1" s="492"/>
    </row>
    <row r="2" spans="1:8" ht="12.75" customHeight="1">
      <c r="A2" s="2"/>
    </row>
    <row r="3" spans="1:8" ht="14.25" customHeight="1">
      <c r="A3" s="4" t="s">
        <v>53</v>
      </c>
      <c r="B3" s="365" t="s">
        <v>54</v>
      </c>
      <c r="C3" s="364"/>
      <c r="D3" s="364"/>
      <c r="E3" s="364"/>
      <c r="F3" s="364"/>
      <c r="G3" s="364"/>
      <c r="H3" s="364"/>
    </row>
    <row r="4" spans="1:8" ht="26.25" customHeight="1">
      <c r="A4" s="4"/>
      <c r="B4" s="363" t="s">
        <v>1055</v>
      </c>
      <c r="C4" s="364"/>
      <c r="D4" s="364"/>
      <c r="E4" s="364"/>
      <c r="F4" s="364"/>
      <c r="G4" s="364"/>
      <c r="H4" s="364"/>
    </row>
    <row r="5" spans="1:8" ht="13.5" customHeight="1">
      <c r="A5" s="4"/>
      <c r="B5" s="366" t="s">
        <v>55</v>
      </c>
      <c r="C5" s="364"/>
      <c r="D5" s="364"/>
      <c r="E5" s="364"/>
      <c r="F5" s="364"/>
      <c r="G5" s="364"/>
      <c r="H5" s="364"/>
    </row>
    <row r="6" spans="1:8" ht="13.5" customHeight="1">
      <c r="A6" s="4"/>
      <c r="B6" s="381" t="s">
        <v>56</v>
      </c>
      <c r="C6" s="364"/>
      <c r="D6" s="364"/>
      <c r="E6" s="364"/>
      <c r="F6" s="364"/>
      <c r="G6" s="364"/>
      <c r="H6" s="364"/>
    </row>
    <row r="7" spans="1:8" ht="14.25" customHeight="1">
      <c r="A7" s="4"/>
      <c r="B7" s="366" t="s">
        <v>57</v>
      </c>
      <c r="C7" s="364"/>
      <c r="D7" s="364"/>
      <c r="E7" s="364"/>
      <c r="F7" s="364"/>
      <c r="G7" s="364"/>
      <c r="H7" s="364"/>
    </row>
    <row r="8" spans="1:8" ht="18" customHeight="1">
      <c r="A8" s="4"/>
      <c r="B8" s="366" t="s">
        <v>58</v>
      </c>
      <c r="C8" s="364"/>
      <c r="D8" s="364"/>
      <c r="E8" s="364"/>
      <c r="F8" s="364"/>
      <c r="G8" s="364"/>
      <c r="H8" s="364"/>
    </row>
    <row r="9" spans="1:8" ht="12.75" customHeight="1">
      <c r="A9" s="4"/>
      <c r="B9" s="252" t="s">
        <v>1057</v>
      </c>
      <c r="C9" s="253" t="s">
        <v>59</v>
      </c>
      <c r="D9" s="254" t="s">
        <v>60</v>
      </c>
      <c r="E9" s="255" t="s">
        <v>61</v>
      </c>
    </row>
    <row r="10" spans="1:8" ht="12.75" customHeight="1">
      <c r="A10" s="4"/>
      <c r="B10" s="22" t="s">
        <v>63</v>
      </c>
      <c r="C10" s="23">
        <v>257</v>
      </c>
      <c r="D10" s="24">
        <v>480</v>
      </c>
      <c r="E10" s="24">
        <v>0</v>
      </c>
    </row>
    <row r="11" spans="1:8" ht="12.75" customHeight="1">
      <c r="A11" s="4"/>
      <c r="B11" s="25" t="s">
        <v>64</v>
      </c>
      <c r="C11" s="24">
        <v>78</v>
      </c>
      <c r="D11" s="24">
        <v>133</v>
      </c>
      <c r="E11" s="24">
        <v>0</v>
      </c>
      <c r="G11" s="327"/>
    </row>
    <row r="12" spans="1:8" ht="12.75" customHeight="1">
      <c r="A12" s="4"/>
      <c r="B12" s="25" t="s">
        <v>65</v>
      </c>
      <c r="C12" s="24">
        <v>809</v>
      </c>
      <c r="D12" s="24">
        <v>1280</v>
      </c>
      <c r="E12" s="24">
        <v>0</v>
      </c>
    </row>
    <row r="13" spans="1:8" ht="12.75" customHeight="1">
      <c r="A13" s="4"/>
      <c r="B13" s="26" t="s">
        <v>66</v>
      </c>
      <c r="C13" s="27">
        <f t="shared" ref="C13:E13" si="0">SUM(C10:C12)</f>
        <v>1144</v>
      </c>
      <c r="D13" s="27">
        <f t="shared" si="0"/>
        <v>1893</v>
      </c>
      <c r="E13" s="27">
        <f t="shared" si="0"/>
        <v>0</v>
      </c>
    </row>
    <row r="14" spans="1:8" ht="12.75" customHeight="1">
      <c r="A14" s="4"/>
      <c r="B14" s="22" t="s">
        <v>67</v>
      </c>
      <c r="C14" s="24">
        <v>1</v>
      </c>
      <c r="D14" s="24">
        <v>3</v>
      </c>
      <c r="E14" s="24">
        <v>0</v>
      </c>
      <c r="H14" s="326"/>
    </row>
    <row r="15" spans="1:8" ht="12.75" customHeight="1">
      <c r="A15" s="4"/>
      <c r="B15" s="26" t="s">
        <v>1060</v>
      </c>
      <c r="C15" s="27">
        <f t="shared" ref="C15:E15" si="1">SUM(C13:C14)</f>
        <v>1145</v>
      </c>
      <c r="D15" s="27">
        <f t="shared" si="1"/>
        <v>1896</v>
      </c>
      <c r="E15" s="27">
        <f t="shared" si="1"/>
        <v>0</v>
      </c>
    </row>
    <row r="17" spans="2:8" ht="12.75" customHeight="1">
      <c r="B17" s="256" t="s">
        <v>1058</v>
      </c>
      <c r="C17" s="253" t="s">
        <v>59</v>
      </c>
      <c r="D17" s="254" t="s">
        <v>60</v>
      </c>
      <c r="E17" s="255" t="s">
        <v>61</v>
      </c>
    </row>
    <row r="18" spans="2:8" ht="12.75" customHeight="1">
      <c r="B18" s="250" t="s">
        <v>63</v>
      </c>
      <c r="C18" s="24">
        <v>2</v>
      </c>
      <c r="D18" s="24">
        <v>19</v>
      </c>
      <c r="E18" s="24">
        <v>0</v>
      </c>
      <c r="H18" s="326"/>
    </row>
    <row r="19" spans="2:8" ht="12.75" customHeight="1">
      <c r="B19" s="25" t="s">
        <v>64</v>
      </c>
      <c r="C19" s="24">
        <v>14</v>
      </c>
      <c r="D19" s="24">
        <v>52</v>
      </c>
      <c r="E19" s="24">
        <v>0</v>
      </c>
      <c r="H19" s="326"/>
    </row>
    <row r="20" spans="2:8" ht="12.75" customHeight="1">
      <c r="B20" s="25" t="s">
        <v>65</v>
      </c>
      <c r="C20" s="24">
        <v>142</v>
      </c>
      <c r="D20" s="24">
        <v>238</v>
      </c>
      <c r="E20" s="24">
        <v>0</v>
      </c>
    </row>
    <row r="21" spans="2:8" ht="12.75" customHeight="1">
      <c r="B21" s="26" t="s">
        <v>66</v>
      </c>
      <c r="C21" s="27">
        <f t="shared" ref="C21:E21" si="2">SUM(C18:C20)</f>
        <v>158</v>
      </c>
      <c r="D21" s="27">
        <f t="shared" si="2"/>
        <v>309</v>
      </c>
      <c r="E21" s="27">
        <f t="shared" si="2"/>
        <v>0</v>
      </c>
    </row>
    <row r="22" spans="2:8" ht="12.75" customHeight="1">
      <c r="B22" s="22" t="s">
        <v>67</v>
      </c>
      <c r="C22" s="24">
        <v>11</v>
      </c>
      <c r="D22" s="24">
        <v>92</v>
      </c>
      <c r="E22" s="24">
        <v>0</v>
      </c>
    </row>
    <row r="23" spans="2:8" ht="12.75" customHeight="1">
      <c r="B23" s="26" t="s">
        <v>1061</v>
      </c>
      <c r="C23" s="27">
        <f t="shared" ref="C23:E23" si="3">SUM(C21:C22)</f>
        <v>169</v>
      </c>
      <c r="D23" s="27">
        <f t="shared" si="3"/>
        <v>401</v>
      </c>
      <c r="E23" s="27">
        <f t="shared" si="3"/>
        <v>0</v>
      </c>
    </row>
    <row r="24" spans="2:8" ht="12.75" customHeight="1"/>
    <row r="25" spans="2:8" ht="12.75" customHeight="1">
      <c r="B25" s="256" t="s">
        <v>1068</v>
      </c>
      <c r="C25" s="253" t="s">
        <v>59</v>
      </c>
      <c r="D25" s="254" t="s">
        <v>60</v>
      </c>
      <c r="E25" s="255" t="s">
        <v>61</v>
      </c>
    </row>
    <row r="26" spans="2:8" ht="12.75" customHeight="1">
      <c r="B26" s="26" t="s">
        <v>1065</v>
      </c>
      <c r="C26" s="23">
        <v>1314</v>
      </c>
      <c r="D26" s="24">
        <v>2297</v>
      </c>
      <c r="E26" s="24">
        <v>0</v>
      </c>
    </row>
    <row r="27" spans="2:8" ht="12.75"/>
    <row r="28" spans="2:8" ht="12.75" customHeight="1">
      <c r="B28" s="251" t="s">
        <v>1059</v>
      </c>
      <c r="C28" s="28"/>
      <c r="D28" s="28"/>
      <c r="E28" s="28"/>
    </row>
    <row r="29" spans="2:8" ht="12.75" customHeight="1">
      <c r="B29" s="25" t="s">
        <v>68</v>
      </c>
      <c r="C29" s="29">
        <v>12</v>
      </c>
      <c r="D29" s="29">
        <v>18</v>
      </c>
      <c r="E29" s="29">
        <v>0</v>
      </c>
    </row>
    <row r="30" spans="2:8" ht="12.75" customHeight="1">
      <c r="B30" s="25" t="s">
        <v>65</v>
      </c>
      <c r="C30" s="29">
        <v>8</v>
      </c>
      <c r="D30" s="29">
        <v>10</v>
      </c>
      <c r="E30" s="29">
        <v>0</v>
      </c>
    </row>
    <row r="31" spans="2:8" ht="12.75" customHeight="1">
      <c r="B31" s="22" t="s">
        <v>69</v>
      </c>
      <c r="C31" s="29">
        <v>0</v>
      </c>
      <c r="D31" s="29">
        <v>0</v>
      </c>
      <c r="E31" s="29">
        <v>0</v>
      </c>
    </row>
    <row r="32" spans="2:8" ht="12.75" customHeight="1">
      <c r="B32" s="26" t="s">
        <v>1062</v>
      </c>
      <c r="C32" s="30">
        <f t="shared" ref="C32:E32" si="4">SUM(C29:C31)</f>
        <v>20</v>
      </c>
      <c r="D32" s="30">
        <f t="shared" si="4"/>
        <v>28</v>
      </c>
      <c r="E32" s="30">
        <f t="shared" si="4"/>
        <v>0</v>
      </c>
    </row>
    <row r="34" spans="1:8" ht="12.75" customHeight="1">
      <c r="A34" s="4"/>
      <c r="B34" s="251" t="s">
        <v>1063</v>
      </c>
      <c r="C34" s="28"/>
      <c r="D34" s="28"/>
      <c r="E34" s="28"/>
    </row>
    <row r="35" spans="1:8" ht="12.75" customHeight="1">
      <c r="A35" s="4"/>
      <c r="B35" s="25" t="s">
        <v>68</v>
      </c>
      <c r="C35" s="29">
        <v>17</v>
      </c>
      <c r="D35" s="29">
        <v>19</v>
      </c>
      <c r="E35" s="29">
        <v>0</v>
      </c>
    </row>
    <row r="36" spans="1:8" ht="12.75" customHeight="1">
      <c r="A36" s="4"/>
      <c r="B36" s="25" t="s">
        <v>65</v>
      </c>
      <c r="C36" s="29">
        <v>46</v>
      </c>
      <c r="D36" s="29">
        <v>62</v>
      </c>
      <c r="E36" s="29">
        <v>0</v>
      </c>
    </row>
    <row r="37" spans="1:8" ht="12.75" customHeight="1">
      <c r="A37" s="4"/>
      <c r="B37" s="22" t="s">
        <v>69</v>
      </c>
      <c r="C37" s="29">
        <v>1</v>
      </c>
      <c r="D37" s="29">
        <v>4</v>
      </c>
      <c r="E37" s="29">
        <v>0</v>
      </c>
    </row>
    <row r="38" spans="1:8" ht="12.75" customHeight="1">
      <c r="A38" s="4"/>
      <c r="B38" s="26" t="s">
        <v>1064</v>
      </c>
      <c r="C38" s="30">
        <f t="shared" ref="C38:E38" si="5">SUM(C35:C37)</f>
        <v>64</v>
      </c>
      <c r="D38" s="30">
        <f t="shared" si="5"/>
        <v>85</v>
      </c>
      <c r="E38" s="30">
        <f t="shared" si="5"/>
        <v>0</v>
      </c>
    </row>
    <row r="39" spans="1:8" ht="12.75" customHeight="1"/>
    <row r="40" spans="1:8" ht="12.75" customHeight="1">
      <c r="A40" s="4"/>
      <c r="B40" s="256" t="s">
        <v>1069</v>
      </c>
      <c r="C40" s="253" t="s">
        <v>59</v>
      </c>
      <c r="D40" s="254" t="s">
        <v>60</v>
      </c>
      <c r="E40" s="255" t="s">
        <v>61</v>
      </c>
    </row>
    <row r="41" spans="1:8" ht="12.75" customHeight="1">
      <c r="A41" s="4"/>
      <c r="B41" s="26" t="s">
        <v>1066</v>
      </c>
      <c r="C41" s="23">
        <v>84</v>
      </c>
      <c r="D41" s="24">
        <v>113</v>
      </c>
      <c r="E41" s="24">
        <v>0</v>
      </c>
    </row>
    <row r="42" spans="1:8" ht="12.75" customHeight="1"/>
    <row r="43" spans="1:8" ht="12.75" customHeight="1">
      <c r="A43" s="4"/>
      <c r="B43" s="256" t="s">
        <v>1067</v>
      </c>
      <c r="C43" s="253" t="s">
        <v>59</v>
      </c>
      <c r="D43" s="254" t="s">
        <v>60</v>
      </c>
      <c r="E43" s="255" t="s">
        <v>61</v>
      </c>
    </row>
    <row r="44" spans="1:8" ht="12.75" customHeight="1">
      <c r="A44" s="4"/>
      <c r="B44" s="26" t="s">
        <v>70</v>
      </c>
      <c r="C44" s="27">
        <f>SUM(C15, C23, C32, C38)</f>
        <v>1398</v>
      </c>
      <c r="D44" s="27">
        <f>SUM(D15, D23, D32, D38)</f>
        <v>2410</v>
      </c>
      <c r="E44" s="27">
        <f>SUM(E15, E32)</f>
        <v>0</v>
      </c>
    </row>
    <row r="45" spans="1:8" ht="12.75" customHeight="1">
      <c r="A45" s="4"/>
      <c r="B45" s="31"/>
      <c r="C45" s="32"/>
      <c r="D45" s="33"/>
      <c r="E45" s="33"/>
      <c r="F45" s="33"/>
      <c r="G45" s="33"/>
      <c r="H45" s="33"/>
    </row>
    <row r="46" spans="1:8" ht="12.75" customHeight="1">
      <c r="A46" s="4"/>
      <c r="B46" s="34" t="s">
        <v>71</v>
      </c>
      <c r="C46" s="35">
        <f>SUM(C26:E26)</f>
        <v>3611</v>
      </c>
      <c r="G46" s="36"/>
      <c r="H46" s="36"/>
    </row>
    <row r="47" spans="1:8" ht="12.75" customHeight="1">
      <c r="A47" s="4"/>
      <c r="B47" s="34" t="s">
        <v>72</v>
      </c>
      <c r="C47" s="37">
        <f>SUM(C41:E41)</f>
        <v>197</v>
      </c>
      <c r="G47" s="36"/>
      <c r="H47" s="36"/>
    </row>
    <row r="48" spans="1:8" ht="12.75" customHeight="1">
      <c r="A48" s="4"/>
      <c r="B48" s="5" t="s">
        <v>73</v>
      </c>
      <c r="C48" s="38">
        <f>SUM(C46:C47)</f>
        <v>3808</v>
      </c>
      <c r="D48" s="5"/>
      <c r="E48" s="5"/>
      <c r="F48" s="5"/>
      <c r="G48" s="39"/>
      <c r="H48" s="39"/>
    </row>
    <row r="49" spans="1:8" ht="22.5" customHeight="1">
      <c r="A49" s="40" t="s">
        <v>74</v>
      </c>
      <c r="B49" s="385" t="s">
        <v>75</v>
      </c>
      <c r="C49" s="364"/>
      <c r="D49" s="364"/>
      <c r="E49" s="364"/>
      <c r="F49" s="364"/>
      <c r="G49" s="364"/>
      <c r="H49" s="364"/>
    </row>
    <row r="50" spans="1:8" ht="27.75" customHeight="1">
      <c r="A50" s="4"/>
      <c r="B50" s="363" t="s">
        <v>1056</v>
      </c>
      <c r="C50" s="364"/>
      <c r="D50" s="364"/>
      <c r="E50" s="364"/>
      <c r="F50" s="364"/>
      <c r="G50" s="364"/>
      <c r="H50" s="364"/>
    </row>
    <row r="51" spans="1:8" ht="15" customHeight="1">
      <c r="A51" s="4"/>
      <c r="B51" s="363" t="s">
        <v>1006</v>
      </c>
      <c r="C51" s="364"/>
      <c r="D51" s="364"/>
      <c r="E51" s="364"/>
      <c r="F51" s="364"/>
      <c r="G51" s="364"/>
      <c r="H51" s="364"/>
    </row>
    <row r="52" spans="1:8" ht="15.75" customHeight="1">
      <c r="A52" s="4"/>
      <c r="B52" s="363" t="s">
        <v>76</v>
      </c>
      <c r="C52" s="364"/>
      <c r="D52" s="364"/>
      <c r="E52" s="364"/>
      <c r="F52" s="364"/>
      <c r="G52" s="364"/>
      <c r="H52" s="364"/>
    </row>
    <row r="53" spans="1:8" ht="38.25" customHeight="1">
      <c r="A53" s="4"/>
      <c r="B53" s="363" t="s">
        <v>77</v>
      </c>
      <c r="C53" s="364"/>
      <c r="D53" s="364"/>
      <c r="E53" s="364"/>
      <c r="F53" s="364"/>
      <c r="G53" s="364"/>
      <c r="H53" s="364"/>
    </row>
    <row r="54" spans="1:8" ht="16.5" customHeight="1">
      <c r="A54" s="4"/>
      <c r="B54" s="363" t="s">
        <v>78</v>
      </c>
      <c r="C54" s="364"/>
      <c r="D54" s="364"/>
      <c r="E54" s="364"/>
      <c r="F54" s="364"/>
      <c r="G54" s="364"/>
      <c r="H54" s="364"/>
    </row>
    <row r="55" spans="1:8" ht="54.75" customHeight="1">
      <c r="A55" s="4"/>
      <c r="B55" s="363" t="s">
        <v>79</v>
      </c>
      <c r="C55" s="364"/>
      <c r="D55" s="364"/>
      <c r="E55" s="364"/>
      <c r="F55" s="364"/>
      <c r="G55" s="364"/>
      <c r="H55" s="364"/>
    </row>
    <row r="56" spans="1:8" ht="35.25" customHeight="1">
      <c r="A56" s="4"/>
      <c r="B56" s="372" t="s">
        <v>80</v>
      </c>
      <c r="C56" s="364"/>
      <c r="D56" s="364"/>
      <c r="E56" s="364"/>
      <c r="F56" s="364"/>
      <c r="G56" s="364"/>
      <c r="H56" s="364"/>
    </row>
    <row r="57" spans="1:8" ht="47.25" customHeight="1">
      <c r="A57" s="4"/>
      <c r="B57" s="363" t="s">
        <v>81</v>
      </c>
      <c r="C57" s="364"/>
      <c r="D57" s="364"/>
      <c r="E57" s="364"/>
      <c r="F57" s="364"/>
      <c r="G57" s="364"/>
      <c r="H57" s="364"/>
    </row>
    <row r="58" spans="1:8" ht="34.5" customHeight="1">
      <c r="A58" s="4"/>
      <c r="B58" s="363" t="s">
        <v>82</v>
      </c>
      <c r="C58" s="364"/>
      <c r="D58" s="364"/>
      <c r="E58" s="364"/>
      <c r="F58" s="364"/>
      <c r="G58" s="364"/>
      <c r="H58" s="364"/>
    </row>
    <row r="59" spans="1:8" ht="63.75" customHeight="1">
      <c r="A59" s="4"/>
      <c r="B59" s="386"/>
      <c r="C59" s="368"/>
      <c r="D59" s="243" t="s">
        <v>83</v>
      </c>
      <c r="E59" s="243" t="s">
        <v>84</v>
      </c>
      <c r="F59" s="243" t="s">
        <v>85</v>
      </c>
    </row>
    <row r="60" spans="1:8" ht="12.75" customHeight="1">
      <c r="A60" s="4"/>
      <c r="B60" s="387" t="s">
        <v>1007</v>
      </c>
      <c r="C60" s="368"/>
      <c r="D60" s="41">
        <v>18</v>
      </c>
      <c r="E60" s="41">
        <v>76</v>
      </c>
      <c r="F60" s="41">
        <v>83</v>
      </c>
      <c r="G60" s="331"/>
    </row>
    <row r="61" spans="1:8" ht="12.75" customHeight="1">
      <c r="A61" s="4"/>
      <c r="B61" s="384" t="s">
        <v>86</v>
      </c>
      <c r="C61" s="368"/>
      <c r="D61" s="41">
        <v>90</v>
      </c>
      <c r="E61" s="41">
        <v>467</v>
      </c>
      <c r="F61" s="41">
        <v>476</v>
      </c>
      <c r="G61" s="331"/>
    </row>
    <row r="62" spans="1:8" ht="12.75" customHeight="1">
      <c r="A62" s="4"/>
      <c r="B62" s="382" t="s">
        <v>87</v>
      </c>
      <c r="C62" s="368"/>
      <c r="D62" s="41">
        <v>64</v>
      </c>
      <c r="E62" s="41">
        <v>280</v>
      </c>
      <c r="F62" s="41">
        <v>294</v>
      </c>
      <c r="G62" s="331"/>
    </row>
    <row r="63" spans="1:8" ht="12.75" customHeight="1">
      <c r="A63" s="4"/>
      <c r="B63" s="382" t="s">
        <v>88</v>
      </c>
      <c r="C63" s="368"/>
      <c r="D63" s="41">
        <v>450</v>
      </c>
      <c r="E63" s="41">
        <v>2094</v>
      </c>
      <c r="F63" s="41">
        <v>2159</v>
      </c>
      <c r="G63" s="331"/>
    </row>
    <row r="64" spans="1:8" ht="15" customHeight="1">
      <c r="A64" s="4"/>
      <c r="B64" s="382" t="s">
        <v>89</v>
      </c>
      <c r="C64" s="368"/>
      <c r="D64" s="41">
        <v>3</v>
      </c>
      <c r="E64" s="41">
        <v>6</v>
      </c>
      <c r="F64" s="41">
        <v>6</v>
      </c>
      <c r="G64" s="331"/>
    </row>
    <row r="65" spans="1:8" ht="12.75" customHeight="1">
      <c r="A65" s="4"/>
      <c r="B65" s="382" t="s">
        <v>90</v>
      </c>
      <c r="C65" s="368"/>
      <c r="D65" s="41">
        <v>38</v>
      </c>
      <c r="E65" s="41">
        <v>168</v>
      </c>
      <c r="F65" s="41">
        <v>169</v>
      </c>
      <c r="G65" s="331"/>
    </row>
    <row r="66" spans="1:8" ht="26.25" customHeight="1">
      <c r="A66" s="4"/>
      <c r="B66" s="382" t="s">
        <v>91</v>
      </c>
      <c r="C66" s="368"/>
      <c r="D66" s="41">
        <v>0</v>
      </c>
      <c r="E66" s="41">
        <v>0</v>
      </c>
      <c r="F66" s="41">
        <v>0</v>
      </c>
      <c r="G66" s="331"/>
    </row>
    <row r="67" spans="1:8" ht="12.75" customHeight="1">
      <c r="A67" s="4"/>
      <c r="B67" s="382" t="s">
        <v>92</v>
      </c>
      <c r="C67" s="368"/>
      <c r="D67" s="41">
        <v>42</v>
      </c>
      <c r="E67" s="41">
        <v>182</v>
      </c>
      <c r="F67" s="41">
        <v>185</v>
      </c>
      <c r="G67" s="331"/>
    </row>
    <row r="68" spans="1:8" ht="12.75" customHeight="1">
      <c r="A68" s="4"/>
      <c r="B68" s="382" t="s">
        <v>93</v>
      </c>
      <c r="C68" s="368"/>
      <c r="D68" s="41">
        <v>53</v>
      </c>
      <c r="E68" s="41">
        <v>231</v>
      </c>
      <c r="F68" s="41">
        <v>239</v>
      </c>
      <c r="G68" s="331"/>
    </row>
    <row r="69" spans="1:8" ht="12.75" customHeight="1">
      <c r="A69" s="4"/>
      <c r="B69" s="383" t="s">
        <v>94</v>
      </c>
      <c r="C69" s="368"/>
      <c r="D69" s="42">
        <f>SUM(D60:D68)</f>
        <v>758</v>
      </c>
      <c r="E69" s="42">
        <f>SUM(E60:E68)</f>
        <v>3504</v>
      </c>
      <c r="F69" s="42">
        <f>SUM(F60:F68)</f>
        <v>3611</v>
      </c>
    </row>
    <row r="70" spans="1:8" ht="12.75" customHeight="1">
      <c r="A70" s="2"/>
    </row>
    <row r="71" spans="1:8" ht="12.75" customHeight="1">
      <c r="A71" s="2"/>
      <c r="B71" s="43" t="s">
        <v>95</v>
      </c>
    </row>
    <row r="72" spans="1:8" ht="12.75" customHeight="1">
      <c r="A72" s="4" t="s">
        <v>96</v>
      </c>
      <c r="B72" s="5" t="s">
        <v>1071</v>
      </c>
      <c r="G72" s="44"/>
      <c r="H72" s="44"/>
    </row>
    <row r="73" spans="1:8" ht="12.75" customHeight="1">
      <c r="A73" s="4"/>
      <c r="B73" s="1" t="s">
        <v>97</v>
      </c>
      <c r="C73" s="45">
        <v>18</v>
      </c>
      <c r="G73" s="44"/>
      <c r="H73" s="44"/>
    </row>
    <row r="74" spans="1:8" ht="12.75" customHeight="1">
      <c r="A74" s="4"/>
      <c r="B74" s="1" t="s">
        <v>98</v>
      </c>
      <c r="C74" s="45"/>
      <c r="G74" s="44"/>
      <c r="H74" s="44"/>
    </row>
    <row r="75" spans="1:8" ht="12.75" customHeight="1">
      <c r="A75" s="4"/>
      <c r="B75" s="1" t="s">
        <v>99</v>
      </c>
      <c r="C75" s="45">
        <v>832</v>
      </c>
      <c r="G75" s="44"/>
      <c r="H75" s="44"/>
    </row>
    <row r="76" spans="1:8" ht="12.75" customHeight="1">
      <c r="A76" s="4"/>
      <c r="B76" s="1" t="s">
        <v>100</v>
      </c>
      <c r="C76" s="45">
        <v>17</v>
      </c>
      <c r="G76" s="44"/>
      <c r="H76" s="44"/>
    </row>
    <row r="77" spans="1:8" ht="12.75" customHeight="1">
      <c r="A77" s="4"/>
      <c r="B77" s="1" t="s">
        <v>101</v>
      </c>
      <c r="C77" s="45">
        <v>133</v>
      </c>
      <c r="G77" s="44"/>
      <c r="H77" s="44"/>
    </row>
    <row r="78" spans="1:8" ht="12.75" customHeight="1">
      <c r="A78" s="4"/>
      <c r="B78" s="1" t="s">
        <v>102</v>
      </c>
      <c r="C78" s="45"/>
      <c r="G78" s="44"/>
      <c r="H78" s="44"/>
    </row>
    <row r="79" spans="1:8" ht="12.75" customHeight="1">
      <c r="A79" s="4"/>
      <c r="B79" s="13" t="s">
        <v>103</v>
      </c>
      <c r="C79" s="45"/>
      <c r="G79" s="44"/>
      <c r="H79" s="44"/>
    </row>
    <row r="80" spans="1:8" ht="24.75" customHeight="1">
      <c r="A80" s="4"/>
      <c r="B80" s="13" t="s">
        <v>104</v>
      </c>
      <c r="C80" s="45"/>
      <c r="G80" s="44"/>
      <c r="H80" s="44"/>
    </row>
    <row r="81" spans="1:28" ht="12.75" customHeight="1">
      <c r="A81" s="4"/>
      <c r="B81" s="1" t="s">
        <v>105</v>
      </c>
      <c r="C81" s="45"/>
      <c r="G81" s="44"/>
      <c r="H81" s="44"/>
    </row>
    <row r="82" spans="1:28" ht="22.5" customHeight="1">
      <c r="A82" s="2"/>
      <c r="B82" s="46" t="s">
        <v>106</v>
      </c>
      <c r="C82" s="21"/>
      <c r="D82" s="21"/>
      <c r="E82" s="21"/>
      <c r="F82" s="21"/>
      <c r="G82" s="21"/>
      <c r="H82" s="21"/>
      <c r="I82" s="1"/>
      <c r="J82" s="1"/>
      <c r="K82" s="1"/>
      <c r="L82" s="1"/>
      <c r="M82" s="1"/>
      <c r="N82" s="1"/>
      <c r="O82" s="1"/>
      <c r="P82" s="1"/>
      <c r="Q82" s="1"/>
      <c r="R82" s="1"/>
      <c r="S82" s="1"/>
      <c r="T82" s="1"/>
      <c r="U82" s="1"/>
      <c r="V82" s="1"/>
      <c r="W82" s="1"/>
      <c r="X82" s="1"/>
      <c r="Y82" s="1"/>
      <c r="Z82" s="1"/>
      <c r="AA82" s="1"/>
      <c r="AB82" s="1"/>
    </row>
    <row r="83" spans="1:28" ht="24.75" customHeight="1">
      <c r="A83" s="2"/>
      <c r="B83" s="363" t="s">
        <v>107</v>
      </c>
      <c r="C83" s="364"/>
      <c r="D83" s="364"/>
      <c r="E83" s="364"/>
      <c r="F83" s="364"/>
      <c r="G83" s="364"/>
      <c r="H83" s="364"/>
      <c r="I83" s="1"/>
      <c r="J83" s="1"/>
      <c r="K83" s="1"/>
      <c r="L83" s="1"/>
      <c r="M83" s="1"/>
      <c r="N83" s="1"/>
      <c r="O83" s="1"/>
      <c r="P83" s="1"/>
      <c r="Q83" s="1"/>
      <c r="R83" s="1"/>
      <c r="S83" s="1"/>
      <c r="T83" s="1"/>
      <c r="U83" s="1"/>
      <c r="V83" s="1"/>
      <c r="W83" s="1"/>
      <c r="X83" s="1"/>
      <c r="Y83" s="1"/>
      <c r="Z83" s="1"/>
      <c r="AA83" s="1"/>
      <c r="AB83" s="1"/>
    </row>
    <row r="84" spans="1:28" ht="46.5" customHeight="1">
      <c r="A84" s="2"/>
      <c r="B84" s="363" t="s">
        <v>1072</v>
      </c>
      <c r="C84" s="364"/>
      <c r="D84" s="364"/>
      <c r="E84" s="364"/>
      <c r="F84" s="364"/>
      <c r="G84" s="364"/>
      <c r="H84" s="364"/>
      <c r="I84" s="1"/>
      <c r="J84" s="1"/>
      <c r="K84" s="1"/>
      <c r="L84" s="1"/>
      <c r="M84" s="1"/>
      <c r="N84" s="1"/>
      <c r="O84" s="1"/>
      <c r="P84" s="1"/>
      <c r="Q84" s="1"/>
      <c r="R84" s="1"/>
      <c r="S84" s="1"/>
      <c r="T84" s="1"/>
      <c r="U84" s="1"/>
      <c r="V84" s="1"/>
      <c r="W84" s="1"/>
      <c r="X84" s="1"/>
      <c r="Y84" s="1"/>
      <c r="Z84" s="1"/>
      <c r="AA84" s="1"/>
      <c r="AB84" s="1"/>
    </row>
    <row r="85" spans="1:28" ht="54.75" customHeight="1">
      <c r="A85" s="2"/>
      <c r="B85" s="363" t="s">
        <v>1073</v>
      </c>
      <c r="C85" s="364"/>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4"/>
    </row>
    <row r="86" spans="1:28" ht="54.75" customHeight="1">
      <c r="A86" s="2"/>
      <c r="B86" s="364"/>
      <c r="C86" s="364"/>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row>
    <row r="87" spans="1:28" ht="41.25" customHeight="1">
      <c r="A87" s="2"/>
      <c r="B87" s="364"/>
      <c r="C87" s="364"/>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row>
    <row r="88" spans="1:28" ht="27.75" customHeight="1">
      <c r="A88" s="2"/>
      <c r="B88" s="375" t="s">
        <v>108</v>
      </c>
      <c r="C88" s="364"/>
      <c r="D88" s="364"/>
      <c r="E88" s="364"/>
      <c r="F88" s="364"/>
      <c r="G88" s="47"/>
      <c r="H88" s="47"/>
      <c r="I88" s="21"/>
      <c r="J88" s="21"/>
      <c r="K88" s="21"/>
      <c r="L88" s="21"/>
      <c r="M88" s="21"/>
      <c r="N88" s="21"/>
      <c r="O88" s="21"/>
      <c r="P88" s="21"/>
      <c r="Q88" s="21"/>
      <c r="R88" s="21"/>
      <c r="S88" s="21"/>
      <c r="T88" s="21"/>
      <c r="U88" s="21"/>
      <c r="V88" s="21"/>
      <c r="W88" s="21"/>
      <c r="X88" s="21"/>
      <c r="Y88" s="21"/>
      <c r="Z88" s="21"/>
      <c r="AA88" s="21"/>
      <c r="AB88" s="21"/>
    </row>
    <row r="89" spans="1:28" ht="26.25" customHeight="1">
      <c r="A89" s="2"/>
      <c r="B89" s="376" t="s">
        <v>1205</v>
      </c>
      <c r="C89" s="364"/>
      <c r="D89" s="364"/>
      <c r="E89" s="364"/>
      <c r="F89" s="364"/>
      <c r="G89" s="364"/>
      <c r="H89" s="3"/>
      <c r="I89" s="21"/>
      <c r="J89" s="21"/>
      <c r="K89" s="21"/>
      <c r="L89" s="21"/>
      <c r="M89" s="21"/>
      <c r="N89" s="21"/>
      <c r="O89" s="21"/>
      <c r="P89" s="21"/>
      <c r="Q89" s="21"/>
      <c r="R89" s="21"/>
      <c r="S89" s="21"/>
      <c r="T89" s="21"/>
      <c r="U89" s="21"/>
      <c r="V89" s="21"/>
      <c r="W89" s="21"/>
      <c r="X89" s="21"/>
      <c r="Y89" s="21"/>
      <c r="Z89" s="21"/>
      <c r="AA89" s="21"/>
      <c r="AB89" s="21"/>
    </row>
    <row r="90" spans="1:28" ht="26.25" customHeight="1">
      <c r="A90" s="2"/>
      <c r="B90" s="373" t="s">
        <v>1074</v>
      </c>
      <c r="C90" s="374"/>
      <c r="D90" s="374"/>
      <c r="E90" s="374"/>
      <c r="F90" s="374"/>
      <c r="G90" s="21"/>
      <c r="H90" s="21"/>
      <c r="I90" s="21"/>
      <c r="J90" s="21"/>
      <c r="K90" s="21"/>
      <c r="L90" s="21"/>
      <c r="M90" s="21"/>
      <c r="N90" s="21"/>
      <c r="O90" s="21"/>
      <c r="P90" s="21"/>
      <c r="Q90" s="21"/>
      <c r="R90" s="21"/>
      <c r="S90" s="21"/>
      <c r="T90" s="21"/>
      <c r="U90" s="21"/>
      <c r="V90" s="21"/>
      <c r="W90" s="21"/>
      <c r="X90" s="21"/>
      <c r="Y90" s="21"/>
      <c r="Z90" s="21"/>
    </row>
    <row r="91" spans="1:28" ht="54.75" customHeight="1">
      <c r="A91" s="2"/>
      <c r="B91" s="377"/>
      <c r="C91" s="369" t="s">
        <v>109</v>
      </c>
      <c r="D91" s="369" t="s">
        <v>110</v>
      </c>
      <c r="E91" s="369" t="s">
        <v>111</v>
      </c>
      <c r="F91" s="369" t="s">
        <v>112</v>
      </c>
      <c r="G91" s="21"/>
      <c r="H91" s="21"/>
      <c r="I91" s="21"/>
      <c r="J91" s="21"/>
      <c r="K91" s="21"/>
      <c r="L91" s="21"/>
      <c r="M91" s="21"/>
      <c r="N91" s="21"/>
      <c r="O91" s="21"/>
      <c r="P91" s="21"/>
      <c r="Q91" s="21"/>
      <c r="R91" s="21"/>
      <c r="S91" s="21"/>
      <c r="T91" s="21"/>
      <c r="U91" s="21"/>
      <c r="V91" s="21"/>
    </row>
    <row r="92" spans="1:28" ht="24" customHeight="1">
      <c r="A92" s="2"/>
      <c r="B92" s="370"/>
      <c r="C92" s="370"/>
      <c r="D92" s="370"/>
      <c r="E92" s="370"/>
      <c r="F92" s="370"/>
      <c r="G92" s="21"/>
      <c r="H92" s="21"/>
      <c r="I92" s="21"/>
      <c r="J92" s="21"/>
      <c r="K92" s="21"/>
      <c r="L92" s="21"/>
      <c r="M92" s="21"/>
      <c r="N92" s="21"/>
      <c r="O92" s="21"/>
      <c r="P92" s="21"/>
      <c r="Q92" s="21"/>
      <c r="R92" s="21"/>
      <c r="S92" s="21"/>
      <c r="T92" s="21"/>
      <c r="U92" s="21"/>
      <c r="V92" s="21"/>
      <c r="W92" s="21"/>
      <c r="X92" s="21"/>
      <c r="Y92" s="21"/>
      <c r="Z92" s="21"/>
    </row>
    <row r="93" spans="1:28" ht="51.75" customHeight="1">
      <c r="A93" s="48" t="s">
        <v>113</v>
      </c>
      <c r="B93" s="49" t="s">
        <v>1075</v>
      </c>
      <c r="C93" s="22">
        <v>186</v>
      </c>
      <c r="D93" s="22">
        <v>182</v>
      </c>
      <c r="E93" s="22">
        <v>564</v>
      </c>
      <c r="F93" s="22">
        <f t="shared" ref="F93:F98" si="6">SUM(C93:E93)</f>
        <v>932</v>
      </c>
      <c r="G93" s="21"/>
      <c r="H93" s="21"/>
      <c r="I93" s="21"/>
      <c r="J93" s="21"/>
      <c r="K93" s="21"/>
      <c r="L93" s="21"/>
      <c r="M93" s="21"/>
      <c r="N93" s="21"/>
      <c r="O93" s="21"/>
      <c r="P93" s="21"/>
      <c r="Q93" s="21"/>
      <c r="R93" s="21"/>
      <c r="S93" s="21"/>
      <c r="T93" s="21"/>
      <c r="U93" s="21"/>
      <c r="V93" s="21"/>
      <c r="W93" s="21"/>
      <c r="X93" s="21"/>
      <c r="Y93" s="21"/>
      <c r="Z93" s="21"/>
    </row>
    <row r="94" spans="1:28" ht="119.25" customHeight="1">
      <c r="A94" s="48" t="s">
        <v>114</v>
      </c>
      <c r="B94" s="50" t="s">
        <v>1076</v>
      </c>
      <c r="C94" s="22">
        <v>0</v>
      </c>
      <c r="D94" s="22">
        <v>0</v>
      </c>
      <c r="E94" s="22">
        <v>0</v>
      </c>
      <c r="F94" s="22">
        <f t="shared" si="6"/>
        <v>0</v>
      </c>
      <c r="G94" s="21"/>
      <c r="H94" s="21"/>
      <c r="I94" s="21"/>
      <c r="J94" s="21"/>
      <c r="K94" s="21"/>
      <c r="L94" s="21"/>
      <c r="M94" s="21"/>
      <c r="N94" s="21"/>
      <c r="O94" s="21"/>
      <c r="P94" s="21"/>
      <c r="Q94" s="21"/>
      <c r="R94" s="21"/>
      <c r="S94" s="21"/>
      <c r="T94" s="21"/>
      <c r="U94" s="21"/>
      <c r="V94" s="21"/>
      <c r="W94" s="21"/>
      <c r="X94" s="21"/>
      <c r="Y94" s="21"/>
      <c r="Z94" s="21"/>
    </row>
    <row r="95" spans="1:28" ht="27.75" customHeight="1">
      <c r="A95" s="48" t="s">
        <v>115</v>
      </c>
      <c r="B95" s="49" t="s">
        <v>1077</v>
      </c>
      <c r="C95" s="22">
        <f t="shared" ref="C95:E95" si="7">(C93-C94)</f>
        <v>186</v>
      </c>
      <c r="D95" s="22">
        <f t="shared" si="7"/>
        <v>182</v>
      </c>
      <c r="E95" s="22">
        <f t="shared" si="7"/>
        <v>564</v>
      </c>
      <c r="F95" s="22">
        <f t="shared" si="6"/>
        <v>932</v>
      </c>
      <c r="G95" s="21"/>
      <c r="H95" s="21"/>
      <c r="I95" s="21"/>
      <c r="J95" s="21"/>
      <c r="K95" s="21"/>
      <c r="L95" s="21"/>
      <c r="M95" s="21"/>
      <c r="N95" s="21"/>
      <c r="O95" s="21"/>
      <c r="P95" s="21"/>
      <c r="Q95" s="21"/>
      <c r="R95" s="21"/>
      <c r="S95" s="21"/>
      <c r="T95" s="21"/>
      <c r="U95" s="21"/>
      <c r="V95" s="21"/>
      <c r="W95" s="21"/>
      <c r="X95" s="21"/>
      <c r="Y95" s="21"/>
      <c r="Z95" s="21"/>
    </row>
    <row r="96" spans="1:28" ht="51.75" customHeight="1">
      <c r="A96" s="48" t="s">
        <v>116</v>
      </c>
      <c r="B96" s="51" t="s">
        <v>1078</v>
      </c>
      <c r="C96" s="22">
        <v>94</v>
      </c>
      <c r="D96" s="22">
        <v>104</v>
      </c>
      <c r="E96" s="22">
        <v>342</v>
      </c>
      <c r="F96" s="22">
        <f t="shared" si="6"/>
        <v>540</v>
      </c>
      <c r="G96" s="21"/>
      <c r="H96" s="21"/>
      <c r="I96" s="21"/>
      <c r="J96" s="21"/>
      <c r="K96" s="21"/>
      <c r="L96" s="21"/>
      <c r="M96" s="21"/>
      <c r="N96" s="21"/>
      <c r="O96" s="21"/>
      <c r="P96" s="21"/>
      <c r="Q96" s="21"/>
      <c r="R96" s="21"/>
      <c r="S96" s="21"/>
      <c r="T96" s="21"/>
      <c r="U96" s="21"/>
      <c r="V96" s="21"/>
      <c r="W96" s="21"/>
      <c r="X96" s="21"/>
      <c r="Y96" s="21"/>
      <c r="Z96" s="21"/>
    </row>
    <row r="97" spans="1:28" ht="63.75" customHeight="1">
      <c r="A97" s="48" t="s">
        <v>117</v>
      </c>
      <c r="B97" s="51" t="s">
        <v>1079</v>
      </c>
      <c r="C97" s="22">
        <v>13</v>
      </c>
      <c r="D97" s="22">
        <v>12</v>
      </c>
      <c r="E97" s="22">
        <v>52</v>
      </c>
      <c r="F97" s="22">
        <f t="shared" si="6"/>
        <v>77</v>
      </c>
      <c r="G97" s="21"/>
      <c r="H97" s="21"/>
      <c r="I97" s="21"/>
      <c r="J97" s="21"/>
      <c r="K97" s="21"/>
      <c r="L97" s="21"/>
      <c r="M97" s="21"/>
      <c r="N97" s="21"/>
      <c r="O97" s="21"/>
      <c r="P97" s="21"/>
      <c r="Q97" s="21"/>
      <c r="R97" s="21"/>
      <c r="S97" s="21"/>
      <c r="T97" s="21"/>
      <c r="U97" s="21"/>
      <c r="V97" s="21"/>
      <c r="W97" s="21"/>
      <c r="X97" s="21"/>
      <c r="Y97" s="21"/>
      <c r="Z97" s="21"/>
    </row>
    <row r="98" spans="1:28" ht="68.25" customHeight="1">
      <c r="A98" s="48" t="s">
        <v>118</v>
      </c>
      <c r="B98" s="51" t="s">
        <v>1080</v>
      </c>
      <c r="C98" s="22">
        <v>1</v>
      </c>
      <c r="D98" s="22">
        <v>4</v>
      </c>
      <c r="E98" s="22">
        <v>6</v>
      </c>
      <c r="F98" s="22">
        <f t="shared" si="6"/>
        <v>11</v>
      </c>
      <c r="G98" s="21"/>
      <c r="H98" s="21"/>
      <c r="I98" s="21"/>
      <c r="J98" s="21"/>
      <c r="K98" s="21"/>
      <c r="L98" s="21"/>
      <c r="M98" s="21"/>
      <c r="N98" s="21"/>
      <c r="O98" s="21"/>
      <c r="P98" s="21"/>
      <c r="Q98" s="21"/>
      <c r="R98" s="21"/>
      <c r="S98" s="21"/>
      <c r="T98" s="21"/>
      <c r="U98" s="21"/>
      <c r="V98" s="21"/>
      <c r="W98" s="21"/>
      <c r="X98" s="21"/>
      <c r="Y98" s="21"/>
      <c r="Z98" s="21"/>
    </row>
    <row r="99" spans="1:28" ht="36" customHeight="1">
      <c r="A99" s="48" t="s">
        <v>119</v>
      </c>
      <c r="B99" s="51" t="s">
        <v>120</v>
      </c>
      <c r="C99" s="22">
        <f>SUM(C96:C98)</f>
        <v>108</v>
      </c>
      <c r="D99" s="22">
        <f t="shared" ref="D99:F99" si="8">SUM(D96:D98)</f>
        <v>120</v>
      </c>
      <c r="E99" s="22">
        <f t="shared" si="8"/>
        <v>400</v>
      </c>
      <c r="F99" s="22">
        <f t="shared" si="8"/>
        <v>628</v>
      </c>
      <c r="G99" s="21"/>
      <c r="H99" s="21"/>
      <c r="I99" s="21"/>
      <c r="J99" s="21"/>
      <c r="K99" s="21"/>
      <c r="L99" s="21"/>
      <c r="M99" s="21"/>
      <c r="N99" s="21"/>
      <c r="O99" s="21"/>
      <c r="P99" s="21"/>
      <c r="Q99" s="21"/>
      <c r="R99" s="21"/>
      <c r="S99" s="21"/>
      <c r="T99" s="21"/>
      <c r="U99" s="21"/>
      <c r="V99" s="21"/>
      <c r="W99" s="21"/>
      <c r="X99" s="21"/>
      <c r="Y99" s="21"/>
      <c r="Z99" s="21"/>
    </row>
    <row r="100" spans="1:28" ht="43.5" customHeight="1">
      <c r="A100" s="48" t="s">
        <v>121</v>
      </c>
      <c r="B100" s="51" t="s">
        <v>1081</v>
      </c>
      <c r="C100" s="22">
        <f>C99/C95</f>
        <v>0.58064516129032262</v>
      </c>
      <c r="D100" s="22">
        <f t="shared" ref="D100:F100" si="9">D99/D95</f>
        <v>0.65934065934065933</v>
      </c>
      <c r="E100" s="22">
        <f t="shared" si="9"/>
        <v>0.70921985815602839</v>
      </c>
      <c r="F100" s="22">
        <f t="shared" si="9"/>
        <v>0.67381974248927035</v>
      </c>
      <c r="G100" s="21"/>
      <c r="H100" s="21"/>
      <c r="I100" s="21"/>
      <c r="J100" s="21"/>
      <c r="K100" s="21"/>
      <c r="L100" s="21"/>
      <c r="M100" s="21"/>
      <c r="N100" s="21"/>
      <c r="O100" s="21"/>
      <c r="P100" s="21"/>
      <c r="Q100" s="21"/>
      <c r="R100" s="21"/>
      <c r="S100" s="21"/>
      <c r="T100" s="21"/>
      <c r="U100" s="21"/>
      <c r="V100" s="21"/>
      <c r="W100" s="21"/>
      <c r="X100" s="21"/>
      <c r="Y100" s="21"/>
      <c r="Z100" s="21"/>
    </row>
    <row r="101" spans="1:28" ht="21" customHeight="1">
      <c r="A101" s="48"/>
      <c r="B101" s="52"/>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ht="18.75" customHeight="1">
      <c r="A102" s="2"/>
      <c r="B102" s="378" t="s">
        <v>1052</v>
      </c>
      <c r="C102" s="364"/>
      <c r="D102" s="364"/>
      <c r="E102" s="364"/>
      <c r="F102" s="364"/>
      <c r="G102" s="53"/>
      <c r="H102" s="53"/>
      <c r="I102" s="21"/>
      <c r="J102" s="21"/>
      <c r="K102" s="21"/>
      <c r="L102" s="21"/>
      <c r="M102" s="21"/>
      <c r="N102" s="21"/>
      <c r="O102" s="21"/>
      <c r="P102" s="21"/>
      <c r="Q102" s="21"/>
      <c r="R102" s="21"/>
      <c r="S102" s="21"/>
      <c r="T102" s="21"/>
      <c r="U102" s="21"/>
      <c r="V102" s="21"/>
      <c r="W102" s="21"/>
      <c r="X102" s="21"/>
      <c r="Y102" s="21"/>
      <c r="Z102" s="21"/>
      <c r="AA102" s="21"/>
      <c r="AB102" s="21"/>
    </row>
    <row r="103" spans="1:28" ht="54.75" customHeight="1">
      <c r="A103" s="2"/>
      <c r="B103" s="371"/>
      <c r="C103" s="369" t="s">
        <v>109</v>
      </c>
      <c r="D103" s="369" t="s">
        <v>110</v>
      </c>
      <c r="E103" s="369" t="s">
        <v>111</v>
      </c>
      <c r="F103" s="369" t="s">
        <v>122</v>
      </c>
      <c r="G103" s="21"/>
      <c r="H103" s="21"/>
      <c r="I103" s="21"/>
      <c r="J103" s="21"/>
      <c r="K103" s="21"/>
      <c r="L103" s="21"/>
      <c r="M103" s="21"/>
      <c r="N103" s="21"/>
      <c r="O103" s="21"/>
      <c r="P103" s="21"/>
      <c r="Q103" s="21"/>
      <c r="R103" s="21"/>
      <c r="S103" s="21"/>
      <c r="T103" s="21"/>
      <c r="U103" s="21"/>
      <c r="V103" s="21"/>
      <c r="W103" s="21"/>
      <c r="X103" s="21"/>
      <c r="Y103" s="21"/>
      <c r="Z103" s="21"/>
    </row>
    <row r="104" spans="1:28" ht="25.5" customHeight="1">
      <c r="A104" s="2"/>
      <c r="B104" s="370"/>
      <c r="C104" s="370"/>
      <c r="D104" s="370"/>
      <c r="E104" s="370"/>
      <c r="F104" s="370"/>
      <c r="G104" s="21"/>
      <c r="H104" s="21"/>
      <c r="I104" s="21"/>
      <c r="J104" s="21"/>
      <c r="K104" s="21"/>
      <c r="L104" s="21"/>
      <c r="M104" s="21"/>
      <c r="N104" s="21"/>
      <c r="O104" s="21"/>
      <c r="P104" s="21"/>
      <c r="Q104" s="21"/>
      <c r="R104" s="21"/>
      <c r="S104" s="21"/>
      <c r="T104" s="21"/>
      <c r="U104" s="21"/>
      <c r="V104" s="21"/>
      <c r="W104" s="21"/>
      <c r="X104" s="21"/>
      <c r="Y104" s="21"/>
      <c r="Z104" s="21"/>
    </row>
    <row r="105" spans="1:28" ht="54.75" customHeight="1">
      <c r="A105" s="54" t="s">
        <v>113</v>
      </c>
      <c r="B105" s="55" t="s">
        <v>1047</v>
      </c>
      <c r="C105" s="9">
        <v>158</v>
      </c>
      <c r="D105" s="9">
        <v>201</v>
      </c>
      <c r="E105" s="9">
        <v>576</v>
      </c>
      <c r="F105" s="9">
        <f t="shared" ref="F105:F111" si="10">SUM(C105:E105)</f>
        <v>935</v>
      </c>
      <c r="G105" s="21"/>
      <c r="H105" s="21"/>
      <c r="I105" s="21"/>
      <c r="J105" s="21"/>
      <c r="K105" s="21"/>
      <c r="L105" s="21"/>
      <c r="M105" s="21"/>
      <c r="N105" s="21"/>
      <c r="O105" s="21"/>
      <c r="P105" s="21"/>
      <c r="Q105" s="21"/>
      <c r="R105" s="21"/>
      <c r="S105" s="21"/>
      <c r="T105" s="21"/>
      <c r="U105" s="21"/>
      <c r="V105" s="21"/>
      <c r="W105" s="21"/>
      <c r="X105" s="21"/>
      <c r="Y105" s="21"/>
      <c r="Z105" s="21"/>
    </row>
    <row r="106" spans="1:28" ht="120" customHeight="1">
      <c r="A106" s="54" t="s">
        <v>114</v>
      </c>
      <c r="B106" s="57" t="s">
        <v>1082</v>
      </c>
      <c r="C106" s="9">
        <v>0</v>
      </c>
      <c r="D106" s="9">
        <v>0</v>
      </c>
      <c r="E106" s="9">
        <v>0</v>
      </c>
      <c r="F106" s="9">
        <f t="shared" si="10"/>
        <v>0</v>
      </c>
      <c r="G106" s="21"/>
      <c r="H106" s="21"/>
      <c r="I106" s="21"/>
      <c r="J106" s="21"/>
      <c r="K106" s="21"/>
      <c r="L106" s="21"/>
      <c r="M106" s="21"/>
      <c r="N106" s="21"/>
      <c r="O106" s="21"/>
      <c r="P106" s="21"/>
      <c r="Q106" s="21"/>
      <c r="R106" s="21"/>
      <c r="S106" s="21"/>
      <c r="T106" s="21"/>
      <c r="U106" s="21"/>
      <c r="V106" s="21"/>
      <c r="W106" s="21"/>
      <c r="X106" s="21"/>
      <c r="Y106" s="21"/>
      <c r="Z106" s="21"/>
    </row>
    <row r="107" spans="1:28" ht="34.5" customHeight="1">
      <c r="A107" s="54" t="s">
        <v>115</v>
      </c>
      <c r="B107" s="55" t="s">
        <v>1048</v>
      </c>
      <c r="C107" s="9">
        <f t="shared" ref="C107:E107" si="11">(C105-C106)</f>
        <v>158</v>
      </c>
      <c r="D107" s="9">
        <f t="shared" si="11"/>
        <v>201</v>
      </c>
      <c r="E107" s="9">
        <f t="shared" si="11"/>
        <v>576</v>
      </c>
      <c r="F107" s="9">
        <f t="shared" si="10"/>
        <v>935</v>
      </c>
      <c r="G107" s="21"/>
      <c r="H107" s="21"/>
      <c r="I107" s="21"/>
      <c r="J107" s="21"/>
      <c r="K107" s="21"/>
      <c r="L107" s="21"/>
      <c r="M107" s="21"/>
      <c r="N107" s="21"/>
      <c r="O107" s="21"/>
      <c r="P107" s="21"/>
      <c r="Q107" s="21"/>
      <c r="R107" s="21"/>
      <c r="S107" s="21"/>
      <c r="T107" s="21"/>
      <c r="U107" s="21"/>
      <c r="V107" s="21"/>
      <c r="W107" s="21"/>
      <c r="X107" s="21"/>
      <c r="Y107" s="21"/>
      <c r="Z107" s="21"/>
    </row>
    <row r="108" spans="1:28" ht="52.5" customHeight="1">
      <c r="A108" s="54" t="s">
        <v>116</v>
      </c>
      <c r="B108" s="55" t="s">
        <v>1083</v>
      </c>
      <c r="C108" s="9">
        <v>84</v>
      </c>
      <c r="D108" s="9">
        <v>114</v>
      </c>
      <c r="E108" s="9">
        <v>356</v>
      </c>
      <c r="F108" s="9">
        <f t="shared" si="10"/>
        <v>554</v>
      </c>
      <c r="G108" s="21"/>
      <c r="H108" s="21"/>
      <c r="I108" s="21"/>
      <c r="J108" s="21"/>
      <c r="K108" s="21"/>
      <c r="L108" s="21"/>
      <c r="M108" s="21"/>
      <c r="N108" s="21"/>
      <c r="O108" s="21"/>
      <c r="P108" s="21"/>
      <c r="Q108" s="21"/>
      <c r="R108" s="21"/>
      <c r="S108" s="21"/>
      <c r="T108" s="21"/>
      <c r="U108" s="21"/>
      <c r="V108" s="21"/>
      <c r="W108" s="21"/>
      <c r="X108" s="21"/>
      <c r="Y108" s="21"/>
      <c r="Z108" s="21"/>
    </row>
    <row r="109" spans="1:28" ht="68.25" customHeight="1">
      <c r="A109" s="54" t="s">
        <v>117</v>
      </c>
      <c r="B109" s="55" t="s">
        <v>1049</v>
      </c>
      <c r="C109" s="9">
        <v>10</v>
      </c>
      <c r="D109" s="9">
        <v>17</v>
      </c>
      <c r="E109" s="9">
        <v>45</v>
      </c>
      <c r="F109" s="9">
        <f t="shared" si="10"/>
        <v>72</v>
      </c>
      <c r="G109" s="21"/>
      <c r="H109" s="21"/>
      <c r="I109" s="21"/>
      <c r="J109" s="21"/>
      <c r="K109" s="21"/>
      <c r="L109" s="21"/>
      <c r="M109" s="21"/>
      <c r="N109" s="21"/>
      <c r="O109" s="21"/>
      <c r="P109" s="21"/>
      <c r="Q109" s="21"/>
      <c r="R109" s="21"/>
      <c r="S109" s="21"/>
      <c r="T109" s="21"/>
      <c r="U109" s="21"/>
      <c r="V109" s="21"/>
      <c r="W109" s="21"/>
      <c r="X109" s="21"/>
      <c r="Y109" s="21"/>
      <c r="Z109" s="21"/>
    </row>
    <row r="110" spans="1:28" ht="65.25" customHeight="1">
      <c r="A110" s="54" t="s">
        <v>118</v>
      </c>
      <c r="B110" s="51" t="s">
        <v>1050</v>
      </c>
      <c r="C110" s="9">
        <v>7</v>
      </c>
      <c r="D110" s="9">
        <v>3</v>
      </c>
      <c r="E110" s="9">
        <v>7</v>
      </c>
      <c r="F110" s="9">
        <f t="shared" si="10"/>
        <v>17</v>
      </c>
      <c r="G110" s="21"/>
      <c r="H110" s="21"/>
      <c r="I110" s="21"/>
      <c r="J110" s="21"/>
      <c r="K110" s="21"/>
      <c r="L110" s="21"/>
      <c r="M110" s="21"/>
      <c r="N110" s="21"/>
      <c r="O110" s="21"/>
      <c r="P110" s="21"/>
      <c r="Q110" s="21"/>
      <c r="R110" s="21"/>
      <c r="S110" s="21"/>
      <c r="T110" s="21"/>
      <c r="U110" s="21"/>
      <c r="V110" s="21"/>
      <c r="W110" s="21"/>
      <c r="X110" s="21"/>
      <c r="Y110" s="21"/>
      <c r="Z110" s="21"/>
    </row>
    <row r="111" spans="1:28" ht="31.5" customHeight="1">
      <c r="A111" s="54" t="s">
        <v>119</v>
      </c>
      <c r="B111" s="51" t="s">
        <v>120</v>
      </c>
      <c r="C111" s="9">
        <f>SUM(C108:C110)</f>
        <v>101</v>
      </c>
      <c r="D111" s="9">
        <f>SUM(D108:D110)</f>
        <v>134</v>
      </c>
      <c r="E111" s="9">
        <f t="shared" ref="E111" si="12">SUM(E108:E110)</f>
        <v>408</v>
      </c>
      <c r="F111" s="9">
        <f t="shared" si="10"/>
        <v>643</v>
      </c>
      <c r="G111" s="21"/>
      <c r="H111" s="21"/>
      <c r="I111" s="21"/>
      <c r="J111" s="21"/>
      <c r="K111" s="21"/>
      <c r="L111" s="21"/>
      <c r="M111" s="21"/>
      <c r="N111" s="21"/>
      <c r="O111" s="21"/>
      <c r="P111" s="21"/>
      <c r="Q111" s="21"/>
      <c r="R111" s="21"/>
      <c r="S111" s="21"/>
      <c r="T111" s="21"/>
      <c r="U111" s="21"/>
      <c r="V111" s="21"/>
      <c r="W111" s="21"/>
      <c r="X111" s="21"/>
      <c r="Y111" s="21"/>
      <c r="Z111" s="21"/>
    </row>
    <row r="112" spans="1:28" ht="37.5" customHeight="1">
      <c r="A112" s="54" t="s">
        <v>121</v>
      </c>
      <c r="B112" s="51" t="s">
        <v>1051</v>
      </c>
      <c r="C112" s="9">
        <f>C111/C107</f>
        <v>0.63924050632911389</v>
      </c>
      <c r="D112" s="9">
        <f t="shared" ref="D112" si="13">D111/D107</f>
        <v>0.66666666666666663</v>
      </c>
      <c r="E112" s="9">
        <f>E111/E107</f>
        <v>0.70833333333333337</v>
      </c>
      <c r="F112" s="9">
        <f>F111/F107</f>
        <v>0.68770053475935833</v>
      </c>
      <c r="G112" s="21"/>
      <c r="H112" s="21"/>
      <c r="I112" s="21"/>
      <c r="J112" s="21"/>
      <c r="K112" s="21"/>
      <c r="L112" s="21"/>
      <c r="M112" s="21"/>
      <c r="N112" s="21"/>
      <c r="O112" s="21"/>
      <c r="P112" s="21"/>
      <c r="Q112" s="21"/>
      <c r="R112" s="21"/>
      <c r="S112" s="21"/>
      <c r="T112" s="21"/>
      <c r="U112" s="21"/>
      <c r="V112" s="21"/>
      <c r="W112" s="21"/>
      <c r="X112" s="21"/>
      <c r="Y112" s="21"/>
      <c r="Z112" s="21"/>
    </row>
    <row r="113" spans="1:8" ht="21.75" customHeight="1">
      <c r="A113" s="2"/>
      <c r="B113" s="5" t="s">
        <v>123</v>
      </c>
      <c r="C113" s="1"/>
      <c r="D113" s="1"/>
      <c r="E113" s="1"/>
      <c r="F113" s="1"/>
      <c r="G113" s="10"/>
      <c r="H113" s="10"/>
    </row>
    <row r="114" spans="1:8" ht="32.25" customHeight="1">
      <c r="A114" s="2"/>
      <c r="B114" s="363" t="s">
        <v>1084</v>
      </c>
      <c r="C114" s="364"/>
      <c r="D114" s="364"/>
      <c r="E114" s="364"/>
      <c r="F114" s="364"/>
      <c r="G114" s="364"/>
      <c r="H114" s="364"/>
    </row>
    <row r="115" spans="1:8" ht="12.75" customHeight="1">
      <c r="A115" s="2"/>
      <c r="B115" s="367"/>
      <c r="C115" s="361"/>
      <c r="D115" s="361"/>
      <c r="E115" s="368"/>
      <c r="F115" s="58" t="s">
        <v>1085</v>
      </c>
      <c r="G115" s="58" t="s">
        <v>1053</v>
      </c>
    </row>
    <row r="116" spans="1:8" ht="23.25" customHeight="1">
      <c r="A116" s="4" t="s">
        <v>124</v>
      </c>
      <c r="B116" s="362" t="s">
        <v>125</v>
      </c>
      <c r="C116" s="361"/>
      <c r="D116" s="361"/>
      <c r="E116" s="361"/>
      <c r="F116" s="59"/>
      <c r="G116" s="29"/>
      <c r="H116" s="1"/>
    </row>
    <row r="117" spans="1:8" ht="94.5" customHeight="1">
      <c r="A117" s="4" t="s">
        <v>126</v>
      </c>
      <c r="B117" s="360" t="s">
        <v>127</v>
      </c>
      <c r="C117" s="361"/>
      <c r="D117" s="361"/>
      <c r="E117" s="361"/>
      <c r="F117" s="59"/>
      <c r="G117" s="29"/>
      <c r="H117" s="1"/>
    </row>
    <row r="118" spans="1:8" ht="13.5" customHeight="1">
      <c r="A118" s="4" t="s">
        <v>128</v>
      </c>
      <c r="B118" s="362" t="s">
        <v>129</v>
      </c>
      <c r="C118" s="361"/>
      <c r="D118" s="361"/>
      <c r="E118" s="361"/>
      <c r="F118" s="29">
        <f t="shared" ref="F118:G118" si="14">F116-F117</f>
        <v>0</v>
      </c>
      <c r="G118" s="29">
        <f t="shared" si="14"/>
        <v>0</v>
      </c>
      <c r="H118" s="1"/>
    </row>
    <row r="119" spans="1:8" ht="16.5" customHeight="1">
      <c r="A119" s="4" t="s">
        <v>130</v>
      </c>
      <c r="B119" s="362" t="s">
        <v>131</v>
      </c>
      <c r="C119" s="361"/>
      <c r="D119" s="361"/>
      <c r="E119" s="361"/>
      <c r="F119" s="59"/>
      <c r="G119" s="29"/>
      <c r="H119" s="1"/>
    </row>
    <row r="120" spans="1:8" ht="27.75" customHeight="1">
      <c r="A120" s="4" t="s">
        <v>132</v>
      </c>
      <c r="B120" s="362" t="s">
        <v>133</v>
      </c>
      <c r="C120" s="361"/>
      <c r="D120" s="361"/>
      <c r="E120" s="361"/>
      <c r="F120" s="59"/>
      <c r="G120" s="29"/>
      <c r="H120" s="1"/>
    </row>
    <row r="121" spans="1:8" ht="13.5" customHeight="1">
      <c r="A121" s="4" t="s">
        <v>134</v>
      </c>
      <c r="B121" s="362" t="s">
        <v>135</v>
      </c>
      <c r="C121" s="361"/>
      <c r="D121" s="361"/>
      <c r="E121" s="361"/>
      <c r="F121" s="59"/>
      <c r="G121" s="29"/>
      <c r="H121" s="1"/>
    </row>
    <row r="122" spans="1:8" ht="27" customHeight="1">
      <c r="A122" s="4" t="s">
        <v>136</v>
      </c>
      <c r="B122" s="362" t="s">
        <v>137</v>
      </c>
      <c r="C122" s="361"/>
      <c r="D122" s="361"/>
      <c r="E122" s="361"/>
      <c r="F122" s="59"/>
      <c r="G122" s="29"/>
      <c r="H122" s="1"/>
    </row>
    <row r="123" spans="1:8" ht="12.75" customHeight="1">
      <c r="A123" s="4" t="s">
        <v>138</v>
      </c>
      <c r="B123" s="362" t="s">
        <v>139</v>
      </c>
      <c r="C123" s="361"/>
      <c r="D123" s="361"/>
      <c r="E123" s="361"/>
      <c r="F123" s="59"/>
      <c r="G123" s="29"/>
      <c r="H123" s="1"/>
    </row>
    <row r="124" spans="1:8" ht="12.75" customHeight="1">
      <c r="A124" s="4" t="s">
        <v>140</v>
      </c>
      <c r="B124" s="362" t="s">
        <v>141</v>
      </c>
      <c r="C124" s="361"/>
      <c r="D124" s="361"/>
      <c r="E124" s="361"/>
      <c r="F124" s="59"/>
      <c r="G124" s="29"/>
      <c r="H124" s="1"/>
    </row>
    <row r="125" spans="1:8" ht="12.75" customHeight="1">
      <c r="A125" s="4" t="s">
        <v>142</v>
      </c>
      <c r="B125" s="362" t="s">
        <v>143</v>
      </c>
      <c r="C125" s="361"/>
      <c r="D125" s="361"/>
      <c r="E125" s="361"/>
      <c r="F125" s="59"/>
      <c r="G125" s="29"/>
      <c r="H125" s="1"/>
    </row>
    <row r="126" spans="1:8" ht="16.5" customHeight="1">
      <c r="A126" s="2"/>
      <c r="B126" s="5" t="s">
        <v>144</v>
      </c>
    </row>
    <row r="127" spans="1:8" ht="30.75" customHeight="1">
      <c r="A127" s="2"/>
      <c r="B127" s="376" t="s">
        <v>1070</v>
      </c>
      <c r="C127" s="364"/>
      <c r="D127" s="364"/>
      <c r="E127" s="364"/>
      <c r="F127" s="364"/>
      <c r="G127" s="364"/>
      <c r="H127" s="364"/>
    </row>
    <row r="128" spans="1:8" ht="18" customHeight="1">
      <c r="A128" s="2"/>
      <c r="B128" s="376" t="s">
        <v>1087</v>
      </c>
      <c r="C128" s="364"/>
      <c r="D128" s="364"/>
      <c r="E128" s="364"/>
      <c r="F128" s="364"/>
      <c r="G128" s="364"/>
      <c r="H128" s="364"/>
    </row>
    <row r="129" spans="1:7" ht="88.5" customHeight="1">
      <c r="A129" s="2"/>
      <c r="B129" s="380" t="s">
        <v>145</v>
      </c>
      <c r="C129" s="374"/>
      <c r="D129" s="374"/>
      <c r="E129" s="374"/>
      <c r="F129" s="374"/>
      <c r="G129" s="374"/>
    </row>
    <row r="130" spans="1:7" ht="59.25" customHeight="1">
      <c r="A130" s="4" t="s">
        <v>146</v>
      </c>
      <c r="B130" s="376" t="s">
        <v>1088</v>
      </c>
      <c r="C130" s="364"/>
      <c r="D130" s="364"/>
      <c r="E130" s="364"/>
      <c r="F130" s="379"/>
      <c r="G130" s="325">
        <v>0.82</v>
      </c>
    </row>
  </sheetData>
  <mergeCells count="61">
    <mergeCell ref="B49:H49"/>
    <mergeCell ref="B50:H50"/>
    <mergeCell ref="B51:H51"/>
    <mergeCell ref="B83:H83"/>
    <mergeCell ref="B84:H84"/>
    <mergeCell ref="B53:H53"/>
    <mergeCell ref="B59:C59"/>
    <mergeCell ref="B60:C60"/>
    <mergeCell ref="B85:AB87"/>
    <mergeCell ref="B58:H58"/>
    <mergeCell ref="B57:H57"/>
    <mergeCell ref="B6:H6"/>
    <mergeCell ref="B7:H7"/>
    <mergeCell ref="B8:H8"/>
    <mergeCell ref="B68:C68"/>
    <mergeCell ref="B69:C69"/>
    <mergeCell ref="B61:C61"/>
    <mergeCell ref="B62:C62"/>
    <mergeCell ref="B63:C63"/>
    <mergeCell ref="B64:C64"/>
    <mergeCell ref="B65:C65"/>
    <mergeCell ref="B66:C66"/>
    <mergeCell ref="B67:C67"/>
    <mergeCell ref="B52:H52"/>
    <mergeCell ref="B125:E125"/>
    <mergeCell ref="B127:H127"/>
    <mergeCell ref="B128:H128"/>
    <mergeCell ref="B130:F130"/>
    <mergeCell ref="B129:G129"/>
    <mergeCell ref="B90:F90"/>
    <mergeCell ref="B88:F88"/>
    <mergeCell ref="B89:G89"/>
    <mergeCell ref="B123:E123"/>
    <mergeCell ref="B124:E124"/>
    <mergeCell ref="B120:E120"/>
    <mergeCell ref="B121:E121"/>
    <mergeCell ref="B122:E122"/>
    <mergeCell ref="B91:B92"/>
    <mergeCell ref="C91:C92"/>
    <mergeCell ref="E91:E92"/>
    <mergeCell ref="F91:F92"/>
    <mergeCell ref="F103:F104"/>
    <mergeCell ref="B102:F102"/>
    <mergeCell ref="C103:C104"/>
    <mergeCell ref="B116:E116"/>
    <mergeCell ref="B117:E117"/>
    <mergeCell ref="B118:E118"/>
    <mergeCell ref="B119:E119"/>
    <mergeCell ref="B114:H114"/>
    <mergeCell ref="A1:H1"/>
    <mergeCell ref="B3:H3"/>
    <mergeCell ref="B4:H4"/>
    <mergeCell ref="B5:H5"/>
    <mergeCell ref="B115:E115"/>
    <mergeCell ref="D91:D92"/>
    <mergeCell ref="D103:D104"/>
    <mergeCell ref="E103:E104"/>
    <mergeCell ref="B103:B104"/>
    <mergeCell ref="B54:H54"/>
    <mergeCell ref="B55:H55"/>
    <mergeCell ref="B56:H56"/>
  </mergeCells>
  <hyperlinks>
    <hyperlink ref="B56" r:id="rId1" xr:uid="{00000000-0004-0000-0100-000000000000}"/>
  </hyperlinks>
  <pageMargins left="0.75" right="0.75" top="1" bottom="1" header="0" footer="0"/>
  <pageSetup scale="75" orientation="portrait" r:id="rId2"/>
  <headerFooter>
    <oddHeader>&amp;LCommon Data Set 2023-2024</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2"/>
  <sheetViews>
    <sheetView showGridLines="0" zoomScale="90" zoomScaleNormal="80" workbookViewId="0">
      <selection activeCell="H4" sqref="H4"/>
    </sheetView>
  </sheetViews>
  <sheetFormatPr defaultColWidth="12.7109375" defaultRowHeight="15" customHeight="1"/>
  <cols>
    <col min="1" max="1" width="4.42578125" customWidth="1"/>
    <col min="2" max="2" width="29" customWidth="1"/>
    <col min="3" max="3" width="17.85546875" customWidth="1"/>
    <col min="4" max="5" width="14.7109375" customWidth="1"/>
    <col min="6" max="6" width="14.85546875" customWidth="1"/>
    <col min="7" max="9" width="12" customWidth="1"/>
    <col min="10" max="10" width="0.7109375" customWidth="1"/>
    <col min="11" max="28" width="8.7109375" customWidth="1"/>
  </cols>
  <sheetData>
    <row r="1" spans="1:6" ht="88.5" customHeight="1">
      <c r="A1" s="490" t="s">
        <v>1008</v>
      </c>
      <c r="B1" s="491"/>
      <c r="C1" s="491"/>
      <c r="D1" s="491"/>
      <c r="E1" s="491"/>
      <c r="F1" s="492"/>
    </row>
    <row r="2" spans="1:6" ht="12.75" customHeight="1">
      <c r="A2" s="2"/>
      <c r="B2" s="43" t="s">
        <v>147</v>
      </c>
      <c r="C2" s="1"/>
      <c r="D2" s="1"/>
      <c r="E2" s="1"/>
      <c r="F2" s="1"/>
    </row>
    <row r="3" spans="1:6" ht="12.75" customHeight="1">
      <c r="A3" s="426" t="s">
        <v>148</v>
      </c>
      <c r="B3" s="376" t="s">
        <v>1086</v>
      </c>
      <c r="C3" s="364"/>
      <c r="D3" s="364"/>
      <c r="E3" s="364"/>
      <c r="F3" s="364"/>
    </row>
    <row r="4" spans="1:6" ht="19.5" customHeight="1">
      <c r="A4" s="364"/>
      <c r="B4" s="364"/>
      <c r="C4" s="364"/>
      <c r="D4" s="364"/>
      <c r="E4" s="364"/>
      <c r="F4" s="364"/>
    </row>
    <row r="5" spans="1:6" ht="15.75" customHeight="1">
      <c r="A5" s="61"/>
      <c r="B5" s="363" t="s">
        <v>149</v>
      </c>
      <c r="C5" s="364"/>
      <c r="D5" s="364"/>
      <c r="E5" s="364"/>
      <c r="F5" s="364"/>
    </row>
    <row r="6" spans="1:6" ht="56.25" customHeight="1">
      <c r="A6" s="62"/>
      <c r="B6" s="363" t="s">
        <v>150</v>
      </c>
      <c r="C6" s="364"/>
      <c r="D6" s="364"/>
      <c r="E6" s="364"/>
      <c r="F6" s="364"/>
    </row>
    <row r="7" spans="1:6" ht="25.9" customHeight="1">
      <c r="A7" s="2"/>
      <c r="B7" s="363" t="s">
        <v>1005</v>
      </c>
      <c r="C7" s="364"/>
      <c r="D7" s="364"/>
      <c r="E7" s="364"/>
      <c r="F7" s="364"/>
    </row>
    <row r="8" spans="1:6" ht="30" customHeight="1">
      <c r="A8" s="2"/>
      <c r="B8" s="363" t="s">
        <v>57</v>
      </c>
      <c r="C8" s="364"/>
      <c r="D8" s="364"/>
      <c r="E8" s="364"/>
      <c r="F8" s="364"/>
    </row>
    <row r="9" spans="1:6" ht="46.5" customHeight="1">
      <c r="A9" s="2"/>
      <c r="B9" s="363" t="s">
        <v>1004</v>
      </c>
      <c r="C9" s="364"/>
      <c r="D9" s="364"/>
      <c r="E9" s="364"/>
      <c r="F9" s="364"/>
    </row>
    <row r="10" spans="1:6" ht="46.5" customHeight="1">
      <c r="A10" s="2"/>
      <c r="B10" s="363" t="s">
        <v>1089</v>
      </c>
      <c r="C10" s="364"/>
      <c r="D10" s="364"/>
      <c r="E10" s="364"/>
      <c r="F10" s="364"/>
    </row>
    <row r="11" spans="1:6" ht="12.75" customHeight="1">
      <c r="A11" s="4"/>
      <c r="B11" s="390" t="s">
        <v>1093</v>
      </c>
      <c r="C11" s="391"/>
      <c r="D11" s="392"/>
      <c r="E11" s="257" t="s">
        <v>378</v>
      </c>
      <c r="F11" s="1"/>
    </row>
    <row r="12" spans="1:6" ht="12.75" customHeight="1">
      <c r="A12" s="4"/>
      <c r="B12" s="389" t="s">
        <v>1009</v>
      </c>
      <c r="C12" s="361"/>
      <c r="D12" s="368"/>
      <c r="E12" s="9">
        <v>1605</v>
      </c>
      <c r="F12" s="1"/>
    </row>
    <row r="13" spans="1:6" ht="12.4" customHeight="1">
      <c r="A13" s="4"/>
      <c r="B13" s="387" t="s">
        <v>1010</v>
      </c>
      <c r="C13" s="361"/>
      <c r="D13" s="368"/>
      <c r="E13" s="15">
        <v>3001</v>
      </c>
      <c r="F13" s="1"/>
    </row>
    <row r="14" spans="1:6" ht="12.4" customHeight="1">
      <c r="A14" s="4"/>
      <c r="B14" s="387" t="s">
        <v>1090</v>
      </c>
      <c r="C14" s="361"/>
      <c r="D14" s="368"/>
      <c r="E14" s="15">
        <v>0</v>
      </c>
      <c r="F14" s="1"/>
    </row>
    <row r="15" spans="1:6" ht="12.75" customHeight="1">
      <c r="A15" s="4"/>
      <c r="B15" s="1"/>
      <c r="C15" s="63"/>
      <c r="D15" s="63"/>
      <c r="E15" s="1"/>
      <c r="F15" s="1"/>
    </row>
    <row r="16" spans="1:6" ht="12.75" customHeight="1">
      <c r="A16" s="4"/>
      <c r="B16" s="390" t="s">
        <v>1094</v>
      </c>
      <c r="C16" s="391"/>
      <c r="D16" s="392"/>
      <c r="E16" s="257" t="s">
        <v>378</v>
      </c>
      <c r="F16" s="1"/>
    </row>
    <row r="17" spans="2:9" ht="12.75" customHeight="1">
      <c r="B17" s="387" t="s">
        <v>1011</v>
      </c>
      <c r="C17" s="361"/>
      <c r="D17" s="368"/>
      <c r="E17" s="15">
        <v>1357</v>
      </c>
      <c r="F17" s="1"/>
      <c r="G17" s="1"/>
      <c r="H17" s="1"/>
      <c r="I17" s="1"/>
    </row>
    <row r="18" spans="2:9" ht="12.75" customHeight="1">
      <c r="B18" s="387" t="s">
        <v>1012</v>
      </c>
      <c r="C18" s="361"/>
      <c r="D18" s="368"/>
      <c r="E18" s="15">
        <v>2616</v>
      </c>
      <c r="F18" s="1"/>
      <c r="G18" s="1"/>
      <c r="H18" s="1"/>
      <c r="I18" s="1"/>
    </row>
    <row r="19" spans="2:9" ht="12.75" customHeight="1">
      <c r="B19" s="387" t="s">
        <v>1091</v>
      </c>
      <c r="C19" s="361"/>
      <c r="D19" s="368"/>
      <c r="E19" s="15">
        <v>0</v>
      </c>
      <c r="F19" s="1"/>
      <c r="G19" s="1"/>
      <c r="H19" s="1"/>
      <c r="I19" s="1"/>
    </row>
    <row r="20" spans="2:9" ht="12.75" customHeight="1">
      <c r="B20" s="1"/>
      <c r="C20" s="8"/>
      <c r="D20" s="8"/>
      <c r="E20" s="1"/>
      <c r="F20" s="1"/>
      <c r="G20" s="1"/>
      <c r="H20" s="1"/>
      <c r="I20" s="1"/>
    </row>
    <row r="21" spans="2:9" ht="12.75" customHeight="1">
      <c r="B21" s="390" t="s">
        <v>1095</v>
      </c>
      <c r="C21" s="391"/>
      <c r="D21" s="392"/>
      <c r="E21" s="257" t="s">
        <v>378</v>
      </c>
      <c r="F21" s="1"/>
      <c r="G21" s="1"/>
      <c r="H21" s="1"/>
      <c r="I21" s="1"/>
    </row>
    <row r="22" spans="2:9" ht="12.75" customHeight="1">
      <c r="B22" s="387" t="s">
        <v>1013</v>
      </c>
      <c r="C22" s="361"/>
      <c r="D22" s="368"/>
      <c r="E22" s="15">
        <v>257</v>
      </c>
      <c r="F22" s="1"/>
      <c r="G22" s="1"/>
      <c r="H22" s="1"/>
      <c r="I22" s="1"/>
    </row>
    <row r="23" spans="2:9" ht="12.75" customHeight="1">
      <c r="B23" s="387" t="s">
        <v>1014</v>
      </c>
      <c r="C23" s="361"/>
      <c r="D23" s="368"/>
      <c r="E23" s="15">
        <v>2</v>
      </c>
      <c r="F23" s="1"/>
      <c r="G23" s="1"/>
      <c r="H23" s="1"/>
      <c r="I23" s="1"/>
    </row>
    <row r="24" spans="2:9" ht="12.75" customHeight="1">
      <c r="B24" s="393" t="s">
        <v>1015</v>
      </c>
      <c r="C24" s="361"/>
      <c r="D24" s="368"/>
      <c r="E24" s="15">
        <v>480</v>
      </c>
      <c r="F24" s="1"/>
      <c r="G24" s="1"/>
      <c r="H24" s="1"/>
      <c r="I24" s="1"/>
    </row>
    <row r="25" spans="2:9" ht="12.75" customHeight="1">
      <c r="B25" s="387" t="s">
        <v>1016</v>
      </c>
      <c r="C25" s="361"/>
      <c r="D25" s="368"/>
      <c r="E25" s="15">
        <v>19</v>
      </c>
      <c r="F25" s="1"/>
      <c r="G25" s="1"/>
      <c r="H25" s="1"/>
      <c r="I25" s="1"/>
    </row>
    <row r="26" spans="2:9" ht="12.75" customHeight="1">
      <c r="B26" s="387" t="s">
        <v>1096</v>
      </c>
      <c r="C26" s="361"/>
      <c r="D26" s="368"/>
      <c r="E26" s="15">
        <v>0</v>
      </c>
      <c r="F26" s="1"/>
      <c r="G26" s="1"/>
      <c r="H26" s="1"/>
      <c r="I26" s="1"/>
    </row>
    <row r="27" spans="2:9" ht="12.75" customHeight="1">
      <c r="B27" s="387" t="s">
        <v>1092</v>
      </c>
      <c r="C27" s="361"/>
      <c r="D27" s="368"/>
      <c r="E27" s="15">
        <v>0</v>
      </c>
      <c r="F27" s="1"/>
      <c r="G27" s="1"/>
      <c r="H27" s="1"/>
      <c r="I27" s="1"/>
    </row>
    <row r="28" spans="2:9" ht="12.75" customHeight="1"/>
    <row r="29" spans="2:9" ht="12.75" customHeight="1">
      <c r="B29" s="258" t="s">
        <v>1097</v>
      </c>
    </row>
    <row r="30" spans="2:9" ht="12.75" customHeight="1">
      <c r="B30" s="390" t="s">
        <v>1093</v>
      </c>
      <c r="C30" s="391"/>
      <c r="D30" s="392"/>
      <c r="E30" s="259" t="s">
        <v>1098</v>
      </c>
      <c r="F30" s="259" t="s">
        <v>1099</v>
      </c>
      <c r="G30" s="259" t="s">
        <v>1100</v>
      </c>
      <c r="H30" s="259" t="s">
        <v>1177</v>
      </c>
      <c r="I30" s="257" t="s">
        <v>378</v>
      </c>
    </row>
    <row r="31" spans="2:9" ht="12.75" customHeight="1">
      <c r="B31" s="389" t="s">
        <v>1178</v>
      </c>
      <c r="C31" s="361"/>
      <c r="D31" s="368"/>
      <c r="E31" s="249">
        <v>3745</v>
      </c>
      <c r="F31" s="249">
        <v>628</v>
      </c>
      <c r="G31" s="249">
        <v>233</v>
      </c>
      <c r="H31" s="249">
        <v>0</v>
      </c>
      <c r="I31" s="249">
        <f>SUM(E31:H31)</f>
        <v>4606</v>
      </c>
    </row>
    <row r="32" spans="2:9" ht="12.4" customHeight="1">
      <c r="B32" s="387" t="s">
        <v>1179</v>
      </c>
      <c r="C32" s="361"/>
      <c r="D32" s="368"/>
      <c r="E32" s="249">
        <v>3344</v>
      </c>
      <c r="F32" s="249">
        <v>611</v>
      </c>
      <c r="G32" s="249">
        <v>18</v>
      </c>
      <c r="H32" s="249">
        <v>0</v>
      </c>
      <c r="I32" s="249">
        <f>SUM(E32:H32)</f>
        <v>3973</v>
      </c>
    </row>
    <row r="33" spans="1:9" ht="12.4" customHeight="1">
      <c r="A33" s="4"/>
      <c r="B33" s="387" t="s">
        <v>1180</v>
      </c>
      <c r="C33" s="361"/>
      <c r="D33" s="368"/>
      <c r="E33" s="249">
        <v>666</v>
      </c>
      <c r="F33" s="249">
        <v>74</v>
      </c>
      <c r="G33" s="249">
        <v>18</v>
      </c>
      <c r="H33" s="249">
        <v>0</v>
      </c>
      <c r="I33" s="249">
        <f>SUM(E33:H33)</f>
        <v>758</v>
      </c>
    </row>
    <row r="34" spans="1:9" ht="12.75" customHeight="1"/>
    <row r="35" spans="1:9" ht="12.75" customHeight="1"/>
    <row r="36" spans="1:9" ht="12.75" customHeight="1">
      <c r="A36" s="2"/>
      <c r="B36" s="1"/>
      <c r="C36" s="1"/>
      <c r="D36" s="1"/>
      <c r="E36" s="1"/>
      <c r="F36" s="1"/>
      <c r="G36" s="1"/>
      <c r="H36" s="1"/>
      <c r="I36" s="1"/>
    </row>
    <row r="37" spans="1:9" ht="12.75">
      <c r="A37" s="4" t="s">
        <v>151</v>
      </c>
      <c r="B37" s="394" t="s">
        <v>1017</v>
      </c>
      <c r="C37" s="394"/>
      <c r="D37" s="394"/>
      <c r="E37" s="394"/>
      <c r="F37" s="394"/>
      <c r="G37" s="1"/>
      <c r="H37" s="1"/>
      <c r="I37" s="1"/>
    </row>
    <row r="38" spans="1:9" ht="29.25" customHeight="1">
      <c r="A38" s="4"/>
      <c r="B38" s="363" t="s">
        <v>152</v>
      </c>
      <c r="C38" s="364"/>
      <c r="D38" s="364"/>
      <c r="E38" s="364"/>
      <c r="F38" s="364"/>
      <c r="G38" s="1"/>
      <c r="H38" s="1"/>
      <c r="I38" s="1"/>
    </row>
    <row r="39" spans="1:9" ht="13.5" customHeight="1">
      <c r="A39" s="4"/>
      <c r="B39" s="21"/>
      <c r="C39" s="21"/>
      <c r="D39" s="21"/>
      <c r="E39" s="21"/>
      <c r="F39" s="21"/>
      <c r="G39" s="1"/>
      <c r="H39" s="1"/>
      <c r="I39" s="1"/>
    </row>
    <row r="40" spans="1:9" ht="12.75" customHeight="1">
      <c r="A40" s="4"/>
      <c r="B40" s="65"/>
      <c r="C40" s="1"/>
      <c r="D40" s="66" t="s">
        <v>8</v>
      </c>
      <c r="E40" s="66" t="s">
        <v>9</v>
      </c>
      <c r="F40" s="1"/>
      <c r="G40" s="1"/>
      <c r="H40" s="1"/>
      <c r="I40" s="1"/>
    </row>
    <row r="41" spans="1:9" ht="12.75" customHeight="1">
      <c r="A41" s="4"/>
      <c r="B41" s="401" t="s">
        <v>153</v>
      </c>
      <c r="C41" s="364"/>
      <c r="D41" s="15" t="s">
        <v>1184</v>
      </c>
      <c r="E41" s="15"/>
      <c r="F41" s="1"/>
      <c r="G41" s="1"/>
      <c r="H41" s="1"/>
      <c r="I41" s="1"/>
    </row>
    <row r="42" spans="1:9" ht="12.75" customHeight="1">
      <c r="A42" s="4"/>
      <c r="B42" s="67"/>
      <c r="C42" s="67"/>
      <c r="D42" s="68"/>
      <c r="E42" s="68"/>
      <c r="F42" s="1"/>
      <c r="G42" s="1"/>
      <c r="H42" s="1"/>
      <c r="I42" s="1"/>
    </row>
    <row r="43" spans="1:9" ht="12.75" customHeight="1">
      <c r="A43" s="4"/>
      <c r="B43" s="406" t="s">
        <v>1101</v>
      </c>
      <c r="C43" s="364"/>
      <c r="D43" s="364"/>
      <c r="E43" s="1"/>
      <c r="F43" s="8"/>
      <c r="G43" s="1"/>
      <c r="H43" s="1"/>
      <c r="I43" s="1"/>
    </row>
    <row r="44" spans="1:9" ht="12.75" customHeight="1">
      <c r="A44" s="4"/>
      <c r="B44" s="19"/>
      <c r="C44" s="19"/>
      <c r="D44" s="19"/>
      <c r="E44" s="69"/>
      <c r="F44" s="8"/>
      <c r="G44" s="1"/>
      <c r="H44" s="1"/>
      <c r="I44" s="1"/>
    </row>
    <row r="45" spans="1:9" ht="12.75" customHeight="1">
      <c r="A45" s="4"/>
      <c r="B45" s="388" t="s">
        <v>154</v>
      </c>
      <c r="C45" s="361"/>
      <c r="D45" s="368"/>
      <c r="E45" s="58" t="s">
        <v>94</v>
      </c>
      <c r="F45" s="8"/>
      <c r="G45" s="1"/>
      <c r="H45" s="1"/>
      <c r="I45" s="1"/>
    </row>
    <row r="46" spans="1:9" ht="12.75" customHeight="1">
      <c r="A46" s="4"/>
      <c r="B46" s="387" t="s">
        <v>155</v>
      </c>
      <c r="C46" s="361"/>
      <c r="D46" s="368"/>
      <c r="E46" s="15">
        <v>139</v>
      </c>
      <c r="F46" s="8"/>
      <c r="G46" s="1"/>
      <c r="H46" s="1"/>
      <c r="I46" s="1"/>
    </row>
    <row r="47" spans="1:9" ht="12.75" customHeight="1">
      <c r="A47" s="4"/>
      <c r="B47" s="387" t="s">
        <v>156</v>
      </c>
      <c r="C47" s="361"/>
      <c r="D47" s="368"/>
      <c r="E47" s="15">
        <v>23</v>
      </c>
      <c r="F47" s="8"/>
      <c r="G47" s="1"/>
      <c r="H47" s="1"/>
      <c r="I47" s="1"/>
    </row>
    <row r="48" spans="1:9" ht="12.75" customHeight="1">
      <c r="A48" s="4"/>
      <c r="B48" s="387" t="s">
        <v>157</v>
      </c>
      <c r="C48" s="361"/>
      <c r="D48" s="368"/>
      <c r="E48" s="15">
        <v>7</v>
      </c>
      <c r="F48" s="1"/>
      <c r="G48" s="1"/>
      <c r="H48" s="1"/>
      <c r="I48" s="1"/>
    </row>
    <row r="49" spans="1:6" ht="12.75" customHeight="1">
      <c r="A49" s="4"/>
      <c r="B49" s="395"/>
      <c r="C49" s="364"/>
      <c r="D49" s="364"/>
      <c r="E49" s="70"/>
      <c r="F49" s="68"/>
    </row>
    <row r="50" spans="1:6" ht="12.75" customHeight="1">
      <c r="A50" s="4"/>
      <c r="B50" s="71" t="s">
        <v>158</v>
      </c>
      <c r="C50" s="1"/>
      <c r="D50" s="66" t="s">
        <v>8</v>
      </c>
      <c r="E50" s="148" t="s">
        <v>9</v>
      </c>
      <c r="F50" s="1"/>
    </row>
    <row r="51" spans="1:6" ht="12.75" customHeight="1">
      <c r="A51" s="4"/>
      <c r="B51" s="396" t="s">
        <v>159</v>
      </c>
      <c r="C51" s="379"/>
      <c r="D51" s="15"/>
      <c r="E51" s="15" t="s">
        <v>1184</v>
      </c>
      <c r="F51" s="1"/>
    </row>
    <row r="52" spans="1:6" ht="12.75" customHeight="1">
      <c r="A52" s="4"/>
      <c r="B52" s="396" t="s">
        <v>160</v>
      </c>
      <c r="C52" s="379"/>
      <c r="D52" s="15"/>
      <c r="E52" s="15" t="s">
        <v>1184</v>
      </c>
      <c r="F52" s="1"/>
    </row>
    <row r="53" spans="1:6" ht="12.75" customHeight="1">
      <c r="A53" s="2"/>
      <c r="B53" s="1"/>
      <c r="C53" s="1"/>
      <c r="D53" s="1"/>
      <c r="E53" s="1"/>
      <c r="F53" s="1"/>
    </row>
    <row r="54" spans="1:6" ht="12.75" customHeight="1">
      <c r="A54" s="72"/>
      <c r="B54" s="43" t="s">
        <v>161</v>
      </c>
      <c r="C54" s="1"/>
      <c r="D54" s="1"/>
      <c r="E54" s="1"/>
      <c r="F54" s="1"/>
    </row>
    <row r="55" spans="1:6" ht="12.75" customHeight="1">
      <c r="A55" s="72"/>
      <c r="B55" s="43"/>
      <c r="C55" s="1"/>
      <c r="D55" s="1"/>
      <c r="E55" s="1"/>
      <c r="F55" s="1"/>
    </row>
    <row r="56" spans="1:6" ht="12.75" customHeight="1">
      <c r="A56" s="4" t="s">
        <v>162</v>
      </c>
      <c r="B56" s="5" t="s">
        <v>163</v>
      </c>
      <c r="C56" s="1"/>
      <c r="D56" s="1"/>
      <c r="E56" s="1"/>
      <c r="F56" s="1"/>
    </row>
    <row r="57" spans="1:6" ht="33.75" customHeight="1">
      <c r="A57" s="4"/>
      <c r="B57" s="363" t="s">
        <v>164</v>
      </c>
      <c r="C57" s="364"/>
      <c r="D57" s="364"/>
      <c r="E57" s="364"/>
      <c r="F57" s="364"/>
    </row>
    <row r="58" spans="1:6" ht="14.25" customHeight="1">
      <c r="A58" s="15" t="s">
        <v>1184</v>
      </c>
      <c r="B58" s="402" t="s">
        <v>165</v>
      </c>
      <c r="C58" s="364"/>
      <c r="D58" s="364"/>
      <c r="E58" s="1"/>
      <c r="F58" s="8"/>
    </row>
    <row r="59" spans="1:6" ht="14.25" customHeight="1">
      <c r="A59" s="15"/>
      <c r="B59" s="403" t="s">
        <v>166</v>
      </c>
      <c r="C59" s="364"/>
      <c r="D59" s="364"/>
      <c r="E59" s="1"/>
      <c r="F59" s="8"/>
    </row>
    <row r="60" spans="1:6" ht="13.5" customHeight="1">
      <c r="A60" s="15"/>
      <c r="B60" s="402" t="s">
        <v>167</v>
      </c>
      <c r="C60" s="364"/>
      <c r="D60" s="364"/>
      <c r="E60" s="1"/>
      <c r="F60" s="8"/>
    </row>
    <row r="61" spans="1:6" ht="12.75" customHeight="1">
      <c r="A61" s="2"/>
      <c r="B61" s="1"/>
      <c r="C61" s="1"/>
      <c r="D61" s="1"/>
      <c r="E61" s="1"/>
      <c r="F61" s="1"/>
    </row>
    <row r="62" spans="1:6" ht="30" customHeight="1">
      <c r="A62" s="4" t="s">
        <v>168</v>
      </c>
      <c r="B62" s="404" t="s">
        <v>169</v>
      </c>
      <c r="C62" s="364"/>
      <c r="D62" s="364"/>
      <c r="E62" s="364"/>
      <c r="F62" s="364"/>
    </row>
    <row r="63" spans="1:6" ht="12.75" customHeight="1">
      <c r="A63" s="15" t="s">
        <v>1184</v>
      </c>
      <c r="B63" s="376" t="s">
        <v>170</v>
      </c>
      <c r="C63" s="364"/>
      <c r="D63" s="68"/>
      <c r="E63" s="1"/>
      <c r="F63" s="8"/>
    </row>
    <row r="64" spans="1:6" ht="12.75" customHeight="1">
      <c r="A64" s="15"/>
      <c r="B64" s="405" t="s">
        <v>171</v>
      </c>
      <c r="C64" s="364"/>
      <c r="D64" s="68"/>
      <c r="E64" s="1"/>
      <c r="F64" s="8"/>
    </row>
    <row r="65" spans="1:6" ht="12.75" customHeight="1">
      <c r="A65" s="15"/>
      <c r="B65" s="376" t="s">
        <v>172</v>
      </c>
      <c r="C65" s="364"/>
      <c r="D65" s="68"/>
      <c r="E65" s="1"/>
      <c r="F65" s="8"/>
    </row>
    <row r="66" spans="1:6" ht="12.75" customHeight="1">
      <c r="A66" s="2"/>
      <c r="B66" s="1"/>
      <c r="C66" s="1"/>
      <c r="D66" s="1"/>
      <c r="E66" s="1"/>
      <c r="F66" s="1"/>
    </row>
    <row r="67" spans="1:6" ht="54.75" customHeight="1">
      <c r="A67" s="4" t="s">
        <v>173</v>
      </c>
      <c r="B67" s="394" t="s">
        <v>1103</v>
      </c>
      <c r="C67" s="364"/>
      <c r="D67" s="364"/>
      <c r="E67" s="364"/>
      <c r="F67" s="364"/>
    </row>
    <row r="68" spans="1:6" ht="12.75" customHeight="1">
      <c r="A68" s="4"/>
      <c r="B68" s="261" t="s">
        <v>1104</v>
      </c>
      <c r="C68" s="75" t="s">
        <v>174</v>
      </c>
      <c r="D68" s="76" t="s">
        <v>175</v>
      </c>
      <c r="E68" s="77"/>
      <c r="F68" s="1"/>
    </row>
    <row r="69" spans="1:6" ht="12.75" customHeight="1">
      <c r="A69" s="4"/>
      <c r="B69" s="78" t="s">
        <v>176</v>
      </c>
      <c r="C69" s="15">
        <v>16</v>
      </c>
      <c r="D69" s="79">
        <v>20</v>
      </c>
      <c r="E69" s="1"/>
      <c r="F69" s="1"/>
    </row>
    <row r="70" spans="1:6" ht="12.75" customHeight="1">
      <c r="A70" s="4"/>
      <c r="B70" s="78" t="s">
        <v>177</v>
      </c>
      <c r="C70" s="15">
        <v>4</v>
      </c>
      <c r="D70" s="79">
        <v>4</v>
      </c>
      <c r="E70" s="1"/>
      <c r="F70" s="1"/>
    </row>
    <row r="71" spans="1:6" ht="12.75" customHeight="1">
      <c r="A71" s="4"/>
      <c r="B71" s="78" t="s">
        <v>178</v>
      </c>
      <c r="C71" s="15">
        <v>3</v>
      </c>
      <c r="D71" s="79">
        <v>4</v>
      </c>
      <c r="E71" s="1"/>
      <c r="F71" s="1"/>
    </row>
    <row r="72" spans="1:6" ht="12.75" customHeight="1">
      <c r="A72" s="4"/>
      <c r="B72" s="78" t="s">
        <v>179</v>
      </c>
      <c r="C72" s="15">
        <v>3</v>
      </c>
      <c r="D72" s="79">
        <v>4</v>
      </c>
      <c r="E72" s="1"/>
      <c r="F72" s="1"/>
    </row>
    <row r="73" spans="1:6" ht="12.75" customHeight="1">
      <c r="A73" s="4"/>
      <c r="B73" s="80" t="s">
        <v>180</v>
      </c>
      <c r="C73" s="15">
        <v>3</v>
      </c>
      <c r="D73" s="79">
        <v>4</v>
      </c>
      <c r="E73" s="1"/>
      <c r="F73" s="1"/>
    </row>
    <row r="74" spans="1:6" ht="12.75" customHeight="1">
      <c r="A74" s="4"/>
      <c r="B74" s="78" t="s">
        <v>181</v>
      </c>
      <c r="C74" s="15">
        <v>3</v>
      </c>
      <c r="D74" s="79">
        <v>4</v>
      </c>
      <c r="E74" s="1"/>
      <c r="F74" s="1"/>
    </row>
    <row r="75" spans="1:6" ht="12.75" customHeight="1">
      <c r="A75" s="4"/>
      <c r="B75" s="78" t="s">
        <v>182</v>
      </c>
      <c r="C75" s="15">
        <v>3</v>
      </c>
      <c r="D75" s="79">
        <v>4</v>
      </c>
      <c r="E75" s="1"/>
      <c r="F75" s="1"/>
    </row>
    <row r="76" spans="1:6" ht="12.75" customHeight="1">
      <c r="A76" s="4"/>
      <c r="B76" s="78" t="s">
        <v>183</v>
      </c>
      <c r="C76" s="15"/>
      <c r="D76" s="79"/>
      <c r="E76" s="1"/>
      <c r="F76" s="1"/>
    </row>
    <row r="77" spans="1:6" ht="12.75" customHeight="1">
      <c r="A77" s="4"/>
      <c r="B77" s="81" t="s">
        <v>184</v>
      </c>
      <c r="C77" s="15"/>
      <c r="D77" s="79"/>
      <c r="E77" s="1"/>
      <c r="F77" s="1"/>
    </row>
    <row r="78" spans="1:6" ht="12.75" customHeight="1">
      <c r="A78" s="4"/>
      <c r="B78" s="82" t="s">
        <v>185</v>
      </c>
      <c r="C78" s="79"/>
      <c r="D78" s="79"/>
      <c r="E78" s="1"/>
      <c r="F78" s="1"/>
    </row>
    <row r="79" spans="1:6" ht="12.75" customHeight="1">
      <c r="A79" s="4"/>
      <c r="B79" s="82" t="s">
        <v>186</v>
      </c>
      <c r="C79" s="79"/>
      <c r="D79" s="79"/>
      <c r="E79" s="1"/>
      <c r="F79" s="1"/>
    </row>
    <row r="80" spans="1:6" ht="12.75" customHeight="1">
      <c r="A80" s="4"/>
      <c r="B80" s="83" t="s">
        <v>187</v>
      </c>
      <c r="C80" s="15"/>
      <c r="D80" s="79"/>
      <c r="E80" s="1"/>
      <c r="F80" s="1"/>
    </row>
    <row r="82" spans="1:6" ht="12.75" customHeight="1">
      <c r="A82" s="2"/>
      <c r="B82" s="84" t="s">
        <v>188</v>
      </c>
      <c r="C82" s="1"/>
      <c r="D82" s="1"/>
      <c r="E82" s="1"/>
      <c r="F82" s="1"/>
    </row>
    <row r="83" spans="1:6" ht="44.25" customHeight="1">
      <c r="A83" s="4" t="s">
        <v>189</v>
      </c>
      <c r="B83" s="366" t="s">
        <v>190</v>
      </c>
      <c r="C83" s="364"/>
      <c r="D83" s="364"/>
      <c r="E83" s="364"/>
      <c r="F83" s="364"/>
    </row>
    <row r="84" spans="1:6" ht="12.75" customHeight="1">
      <c r="A84" s="15"/>
      <c r="B84" s="407" t="s">
        <v>191</v>
      </c>
      <c r="C84" s="364"/>
      <c r="D84" s="364"/>
      <c r="E84" s="47"/>
      <c r="F84" s="8"/>
    </row>
    <row r="85" spans="1:6" ht="21" customHeight="1">
      <c r="A85" s="4"/>
      <c r="B85" s="408" t="s">
        <v>192</v>
      </c>
      <c r="C85" s="364"/>
      <c r="D85" s="364"/>
      <c r="E85" s="47"/>
      <c r="F85" s="8"/>
    </row>
    <row r="86" spans="1:6" ht="12.75" customHeight="1">
      <c r="A86" s="15"/>
      <c r="B86" s="376" t="s">
        <v>193</v>
      </c>
      <c r="C86" s="364"/>
      <c r="D86" s="364"/>
      <c r="E86" s="47"/>
      <c r="F86" s="8"/>
    </row>
    <row r="87" spans="1:6" ht="12.75" customHeight="1">
      <c r="A87" s="15"/>
      <c r="B87" s="376" t="s">
        <v>194</v>
      </c>
      <c r="C87" s="364"/>
      <c r="D87" s="364"/>
      <c r="E87" s="47"/>
      <c r="F87" s="8"/>
    </row>
    <row r="88" spans="1:6" ht="12.75" customHeight="1">
      <c r="A88" s="15"/>
      <c r="B88" s="74" t="s">
        <v>195</v>
      </c>
      <c r="C88" s="3"/>
      <c r="D88" s="3"/>
      <c r="E88" s="68"/>
      <c r="F88" s="8"/>
    </row>
    <row r="89" spans="1:6" ht="12.75" customHeight="1">
      <c r="A89" s="2"/>
      <c r="B89" s="398"/>
      <c r="C89" s="374"/>
      <c r="D89" s="374"/>
      <c r="E89" s="374"/>
      <c r="F89" s="374"/>
    </row>
    <row r="90" spans="1:6" ht="12.75" customHeight="1">
      <c r="A90" s="2"/>
      <c r="B90" s="1"/>
      <c r="C90" s="1"/>
      <c r="D90" s="1"/>
      <c r="E90" s="1"/>
      <c r="F90" s="1"/>
    </row>
    <row r="91" spans="1:6" ht="40.9" customHeight="1">
      <c r="A91" s="4" t="s">
        <v>196</v>
      </c>
      <c r="B91" s="399" t="s">
        <v>197</v>
      </c>
      <c r="C91" s="374"/>
      <c r="D91" s="374"/>
      <c r="E91" s="374"/>
      <c r="F91" s="374"/>
    </row>
    <row r="92" spans="1:6" ht="12.75" customHeight="1">
      <c r="A92" s="4"/>
      <c r="B92" s="260" t="s">
        <v>202</v>
      </c>
      <c r="C92" s="56" t="s">
        <v>198</v>
      </c>
      <c r="D92" s="56" t="s">
        <v>199</v>
      </c>
      <c r="E92" s="56" t="s">
        <v>200</v>
      </c>
      <c r="F92" s="56" t="s">
        <v>201</v>
      </c>
    </row>
    <row r="93" spans="1:6" ht="12.75" customHeight="1">
      <c r="A93" s="4"/>
      <c r="B93" s="88" t="s">
        <v>203</v>
      </c>
      <c r="C93" s="15" t="s">
        <v>1184</v>
      </c>
      <c r="D93" s="15"/>
      <c r="E93" s="15"/>
      <c r="F93" s="15"/>
    </row>
    <row r="94" spans="1:6" ht="12.75" customHeight="1">
      <c r="A94" s="4"/>
      <c r="B94" s="25" t="s">
        <v>204</v>
      </c>
      <c r="C94" s="15"/>
      <c r="D94" s="15" t="s">
        <v>1184</v>
      </c>
      <c r="E94" s="15"/>
      <c r="F94" s="15"/>
    </row>
    <row r="95" spans="1:6" ht="12.75" customHeight="1">
      <c r="A95" s="4"/>
      <c r="B95" s="82" t="s">
        <v>1102</v>
      </c>
      <c r="C95" s="15" t="s">
        <v>1184</v>
      </c>
      <c r="D95" s="15"/>
      <c r="E95" s="15"/>
      <c r="F95" s="15"/>
    </row>
    <row r="96" spans="1:6" ht="12.75" customHeight="1">
      <c r="A96" s="4"/>
      <c r="B96" s="25" t="s">
        <v>205</v>
      </c>
      <c r="C96" s="15"/>
      <c r="D96" s="15"/>
      <c r="E96" s="15" t="s">
        <v>1184</v>
      </c>
      <c r="F96" s="15"/>
    </row>
    <row r="97" spans="1:6" ht="12.75" customHeight="1">
      <c r="A97" s="4"/>
      <c r="B97" s="25" t="s">
        <v>206</v>
      </c>
      <c r="C97" s="15"/>
      <c r="D97" s="15" t="s">
        <v>1184</v>
      </c>
      <c r="E97" s="15"/>
      <c r="F97" s="15"/>
    </row>
    <row r="98" spans="1:6" ht="12.75" customHeight="1">
      <c r="A98" s="4"/>
      <c r="B98" s="25" t="s">
        <v>207</v>
      </c>
      <c r="C98" s="15"/>
      <c r="D98" s="15" t="s">
        <v>1184</v>
      </c>
      <c r="E98" s="15"/>
      <c r="F98" s="15"/>
    </row>
    <row r="99" spans="1:6" ht="12.75" customHeight="1">
      <c r="A99" s="4"/>
      <c r="B99" s="260" t="s">
        <v>208</v>
      </c>
      <c r="C99" s="56" t="s">
        <v>198</v>
      </c>
      <c r="D99" s="56" t="s">
        <v>199</v>
      </c>
      <c r="E99" s="56" t="s">
        <v>200</v>
      </c>
      <c r="F99" s="56" t="s">
        <v>201</v>
      </c>
    </row>
    <row r="100" spans="1:6" ht="12.75" customHeight="1">
      <c r="A100" s="4"/>
      <c r="B100" s="25" t="s">
        <v>209</v>
      </c>
      <c r="C100" s="15"/>
      <c r="D100" s="15"/>
      <c r="E100" s="15" t="s">
        <v>1184</v>
      </c>
      <c r="F100" s="15"/>
    </row>
    <row r="101" spans="1:6" ht="12.75" customHeight="1">
      <c r="A101" s="4"/>
      <c r="B101" s="25" t="s">
        <v>210</v>
      </c>
      <c r="C101" s="15"/>
      <c r="D101" s="15"/>
      <c r="E101" s="15" t="s">
        <v>1184</v>
      </c>
      <c r="F101" s="15"/>
    </row>
    <row r="102" spans="1:6" ht="12.75" customHeight="1">
      <c r="A102" s="4"/>
      <c r="B102" s="25" t="s">
        <v>211</v>
      </c>
      <c r="C102" s="15"/>
      <c r="D102" s="15"/>
      <c r="E102" s="15" t="s">
        <v>1184</v>
      </c>
      <c r="F102" s="15"/>
    </row>
    <row r="103" spans="1:6" ht="12.75" customHeight="1">
      <c r="A103" s="4"/>
      <c r="B103" s="25" t="s">
        <v>212</v>
      </c>
      <c r="C103" s="15"/>
      <c r="D103" s="15"/>
      <c r="E103" s="15" t="s">
        <v>1184</v>
      </c>
      <c r="F103" s="15"/>
    </row>
    <row r="104" spans="1:6" ht="12.75" customHeight="1">
      <c r="A104" s="4"/>
      <c r="B104" s="25" t="s">
        <v>213</v>
      </c>
      <c r="C104" s="15"/>
      <c r="D104" s="15"/>
      <c r="E104" s="15" t="s">
        <v>1184</v>
      </c>
      <c r="F104" s="15"/>
    </row>
    <row r="105" spans="1:6" ht="12.75" customHeight="1">
      <c r="A105" s="4"/>
      <c r="B105" s="25" t="s">
        <v>214</v>
      </c>
      <c r="C105" s="15"/>
      <c r="D105" s="15"/>
      <c r="E105" s="15"/>
      <c r="F105" s="15" t="s">
        <v>1184</v>
      </c>
    </row>
    <row r="106" spans="1:6" ht="12.75" customHeight="1">
      <c r="A106" s="4"/>
      <c r="B106" s="25" t="s">
        <v>215</v>
      </c>
      <c r="C106" s="15"/>
      <c r="D106" s="15"/>
      <c r="E106" s="15" t="s">
        <v>1184</v>
      </c>
      <c r="F106" s="15"/>
    </row>
    <row r="107" spans="1:6" ht="12.75" customHeight="1">
      <c r="A107" s="4"/>
      <c r="B107" s="25" t="s">
        <v>216</v>
      </c>
      <c r="C107" s="15"/>
      <c r="D107" s="15"/>
      <c r="E107" s="15" t="s">
        <v>1184</v>
      </c>
      <c r="F107" s="15"/>
    </row>
    <row r="108" spans="1:6" ht="13.5" customHeight="1">
      <c r="A108" s="4"/>
      <c r="B108" s="22" t="s">
        <v>217</v>
      </c>
      <c r="C108" s="15"/>
      <c r="D108" s="15"/>
      <c r="E108" s="15"/>
      <c r="F108" s="15" t="s">
        <v>1184</v>
      </c>
    </row>
    <row r="109" spans="1:6" ht="12.75" customHeight="1">
      <c r="A109" s="4"/>
      <c r="B109" s="25" t="s">
        <v>218</v>
      </c>
      <c r="C109" s="15"/>
      <c r="D109" s="15"/>
      <c r="E109" s="15" t="s">
        <v>1184</v>
      </c>
      <c r="F109" s="15"/>
    </row>
    <row r="110" spans="1:6" ht="12.75" customHeight="1">
      <c r="A110" s="4"/>
      <c r="B110" s="25" t="s">
        <v>219</v>
      </c>
      <c r="C110" s="15"/>
      <c r="D110" s="15"/>
      <c r="E110" s="15" t="s">
        <v>1184</v>
      </c>
      <c r="F110" s="15"/>
    </row>
    <row r="111" spans="1:6" ht="12.75" customHeight="1">
      <c r="A111" s="4"/>
      <c r="B111" s="25" t="s">
        <v>220</v>
      </c>
      <c r="C111" s="15"/>
      <c r="D111" s="15"/>
      <c r="E111" s="15" t="s">
        <v>1184</v>
      </c>
      <c r="F111" s="15"/>
    </row>
    <row r="113" spans="1:7" ht="12.75" customHeight="1">
      <c r="A113" s="2"/>
      <c r="B113" s="5" t="s">
        <v>221</v>
      </c>
      <c r="C113" s="1"/>
      <c r="D113" s="1"/>
      <c r="E113" s="1"/>
      <c r="F113" s="1"/>
      <c r="G113" s="1"/>
    </row>
    <row r="114" spans="1:7" ht="12.75" customHeight="1">
      <c r="A114" s="2"/>
      <c r="B114" s="400"/>
      <c r="C114" s="374"/>
      <c r="D114" s="374"/>
      <c r="E114" s="374"/>
      <c r="F114" s="374"/>
      <c r="G114" s="1"/>
    </row>
    <row r="115" spans="1:7" ht="24" customHeight="1">
      <c r="A115" s="2"/>
      <c r="B115" s="43" t="s">
        <v>222</v>
      </c>
      <c r="C115" s="1"/>
      <c r="D115" s="1"/>
      <c r="E115" s="1"/>
      <c r="F115" s="1"/>
      <c r="G115" s="1"/>
    </row>
    <row r="116" spans="1:7" ht="12.75" customHeight="1">
      <c r="A116" s="4"/>
      <c r="B116" s="65" t="s">
        <v>223</v>
      </c>
      <c r="C116" s="89"/>
      <c r="D116" s="89"/>
      <c r="E116" s="89"/>
      <c r="F116" s="89"/>
      <c r="G116" s="89"/>
    </row>
    <row r="117" spans="1:7" ht="12.75" customHeight="1">
      <c r="A117" s="4"/>
      <c r="B117" s="395"/>
      <c r="C117" s="364"/>
      <c r="D117" s="379"/>
      <c r="E117" s="15" t="s">
        <v>8</v>
      </c>
      <c r="F117" s="15" t="s">
        <v>9</v>
      </c>
      <c r="G117" s="89"/>
    </row>
    <row r="118" spans="1:7" ht="39.75" customHeight="1">
      <c r="A118" s="4"/>
      <c r="B118" s="405" t="s">
        <v>1108</v>
      </c>
      <c r="C118" s="364"/>
      <c r="D118" s="379"/>
      <c r="E118" s="9" t="s">
        <v>1184</v>
      </c>
      <c r="F118" s="90"/>
      <c r="G118" s="89"/>
    </row>
    <row r="119" spans="1:7" ht="16.5" customHeight="1">
      <c r="A119" s="4"/>
      <c r="B119" s="74"/>
      <c r="C119" s="3"/>
      <c r="D119" s="3"/>
      <c r="E119" s="91"/>
      <c r="F119" s="92"/>
      <c r="G119" s="89"/>
    </row>
    <row r="120" spans="1:7" ht="26.25" customHeight="1">
      <c r="A120" s="93" t="s">
        <v>224</v>
      </c>
      <c r="B120" s="397" t="s">
        <v>1109</v>
      </c>
      <c r="C120" s="364"/>
      <c r="D120" s="364"/>
      <c r="E120" s="364"/>
      <c r="F120" s="364"/>
      <c r="G120" s="364"/>
    </row>
    <row r="121" spans="1:7" ht="72">
      <c r="A121" s="4"/>
      <c r="B121" s="90" t="s">
        <v>1105</v>
      </c>
      <c r="C121" s="90" t="s">
        <v>1110</v>
      </c>
      <c r="D121" s="90" t="s">
        <v>1111</v>
      </c>
      <c r="E121" s="90" t="s">
        <v>1112</v>
      </c>
      <c r="F121" s="95" t="s">
        <v>1113</v>
      </c>
      <c r="G121" s="90" t="s">
        <v>1114</v>
      </c>
    </row>
    <row r="122" spans="1:7" ht="12.75" customHeight="1">
      <c r="A122" s="4"/>
      <c r="B122" s="96" t="s">
        <v>225</v>
      </c>
      <c r="C122" s="9"/>
      <c r="D122" s="9"/>
      <c r="E122" s="9"/>
      <c r="F122" s="9" t="s">
        <v>1184</v>
      </c>
      <c r="G122" s="97"/>
    </row>
    <row r="123" spans="1:7" ht="12.75" customHeight="1">
      <c r="A123" s="4"/>
      <c r="B123" s="96" t="s">
        <v>226</v>
      </c>
      <c r="C123" s="9"/>
      <c r="D123" s="9"/>
      <c r="E123" s="9"/>
      <c r="F123" s="9"/>
      <c r="G123" s="97"/>
    </row>
    <row r="124" spans="1:7" ht="12.75" customHeight="1">
      <c r="A124" s="4"/>
      <c r="B124" s="96" t="s">
        <v>227</v>
      </c>
      <c r="C124" s="9"/>
      <c r="D124" s="9"/>
      <c r="E124" s="9"/>
      <c r="F124" s="9"/>
      <c r="G124" s="97"/>
    </row>
    <row r="125" spans="1:7" ht="12.75" customHeight="1">
      <c r="A125" s="4"/>
      <c r="B125" s="98"/>
      <c r="C125" s="13"/>
      <c r="D125" s="13"/>
      <c r="E125" s="13"/>
      <c r="F125" s="13"/>
      <c r="G125" s="94"/>
    </row>
    <row r="126" spans="1:7" ht="15.6" customHeight="1">
      <c r="A126" s="73" t="s">
        <v>228</v>
      </c>
      <c r="B126" s="366" t="s">
        <v>468</v>
      </c>
      <c r="C126" s="366"/>
      <c r="D126" s="366"/>
      <c r="E126" s="366"/>
      <c r="F126" s="366"/>
      <c r="G126" s="366"/>
    </row>
    <row r="127" spans="1:7" ht="12" customHeight="1">
      <c r="A127" s="73"/>
      <c r="B127" s="74"/>
      <c r="C127" s="74"/>
      <c r="D127" s="74"/>
      <c r="E127" s="11"/>
      <c r="F127" s="11"/>
      <c r="G127" s="94"/>
    </row>
    <row r="128" spans="1:7" ht="12.75" customHeight="1">
      <c r="A128" s="73" t="s">
        <v>229</v>
      </c>
      <c r="B128" s="366" t="s">
        <v>468</v>
      </c>
      <c r="C128" s="366"/>
      <c r="D128" s="366"/>
      <c r="E128" s="366"/>
      <c r="F128" s="366"/>
      <c r="G128" s="366"/>
    </row>
    <row r="130" spans="1:6" ht="12.75" customHeight="1">
      <c r="A130" s="4" t="s">
        <v>230</v>
      </c>
      <c r="B130" s="419" t="s">
        <v>231</v>
      </c>
      <c r="C130" s="364"/>
      <c r="D130" s="364"/>
      <c r="E130" s="364"/>
      <c r="F130" s="364"/>
    </row>
    <row r="131" spans="1:6" ht="12.75" customHeight="1">
      <c r="A131" s="4"/>
      <c r="B131" s="65"/>
      <c r="C131" s="1"/>
      <c r="D131" s="1"/>
      <c r="E131" s="1"/>
      <c r="F131" s="1"/>
    </row>
    <row r="132" spans="1:6" ht="12.75" customHeight="1">
      <c r="A132" s="15"/>
      <c r="B132" s="85" t="s">
        <v>8</v>
      </c>
      <c r="C132" s="68"/>
      <c r="D132" s="68"/>
      <c r="E132" s="1"/>
      <c r="F132" s="1"/>
    </row>
    <row r="133" spans="1:6" ht="12.75" customHeight="1">
      <c r="A133" s="15" t="s">
        <v>1184</v>
      </c>
      <c r="B133" s="100" t="s">
        <v>9</v>
      </c>
      <c r="C133" s="101"/>
      <c r="D133" s="101"/>
      <c r="E133" s="94"/>
      <c r="F133" s="94"/>
    </row>
    <row r="134" spans="1:6" ht="12.75" customHeight="1">
      <c r="A134" s="2"/>
      <c r="B134" s="1"/>
      <c r="C134" s="102"/>
      <c r="D134" s="16"/>
      <c r="E134" s="1"/>
      <c r="F134" s="8"/>
    </row>
    <row r="135" spans="1:6" ht="12.75" customHeight="1">
      <c r="A135" s="4" t="s">
        <v>232</v>
      </c>
      <c r="B135" s="416" t="s">
        <v>233</v>
      </c>
      <c r="C135" s="364"/>
      <c r="D135" s="364"/>
      <c r="E135" s="364"/>
      <c r="F135" s="315">
        <v>44986</v>
      </c>
    </row>
    <row r="136" spans="1:6" ht="27" customHeight="1">
      <c r="A136" s="4"/>
      <c r="B136" s="3"/>
      <c r="C136" s="3"/>
      <c r="D136" s="3"/>
      <c r="E136" s="103"/>
      <c r="F136" s="8"/>
    </row>
    <row r="137" spans="1:6" ht="13.5" customHeight="1">
      <c r="A137" s="4" t="s">
        <v>234</v>
      </c>
      <c r="B137" s="376" t="s">
        <v>235</v>
      </c>
      <c r="C137" s="364"/>
      <c r="D137" s="411"/>
      <c r="E137" s="412"/>
      <c r="F137" s="413"/>
    </row>
    <row r="138" spans="1:6" ht="82.15" customHeight="1">
      <c r="A138" s="4"/>
      <c r="B138" s="364"/>
      <c r="C138" s="364"/>
      <c r="D138" s="414"/>
      <c r="E138" s="374"/>
      <c r="F138" s="415"/>
    </row>
    <row r="139" spans="1:6" ht="12.75" customHeight="1">
      <c r="A139" s="4"/>
      <c r="B139" s="2"/>
      <c r="C139" s="2"/>
      <c r="D139" s="2"/>
      <c r="E139" s="103"/>
      <c r="F139" s="8"/>
    </row>
    <row r="140" spans="1:6" ht="15.75" customHeight="1">
      <c r="A140" s="4" t="s">
        <v>236</v>
      </c>
      <c r="B140" s="418" t="s">
        <v>237</v>
      </c>
      <c r="C140" s="364"/>
      <c r="D140" s="364"/>
      <c r="E140" s="364"/>
      <c r="F140" s="364"/>
    </row>
    <row r="141" spans="1:6" ht="12.75" customHeight="1">
      <c r="A141" s="104"/>
      <c r="B141" s="74" t="s">
        <v>238</v>
      </c>
      <c r="C141" s="7"/>
      <c r="D141" s="7"/>
      <c r="E141" s="105"/>
      <c r="F141" s="94"/>
    </row>
    <row r="142" spans="1:6" ht="12.75" customHeight="1">
      <c r="A142" s="104"/>
      <c r="B142" s="405" t="s">
        <v>239</v>
      </c>
      <c r="C142" s="364"/>
      <c r="D142" s="364"/>
      <c r="E142" s="68"/>
      <c r="F142" s="94"/>
    </row>
    <row r="143" spans="1:6" ht="12.75" customHeight="1">
      <c r="A143" s="104" t="s">
        <v>1184</v>
      </c>
      <c r="B143" s="74" t="s">
        <v>240</v>
      </c>
      <c r="C143" s="7"/>
      <c r="D143" s="7"/>
      <c r="E143" s="68"/>
      <c r="F143" s="1"/>
    </row>
    <row r="144" spans="1:6" ht="12.75" customHeight="1">
      <c r="A144" s="104" t="s">
        <v>1184</v>
      </c>
      <c r="B144" s="3" t="s">
        <v>241</v>
      </c>
      <c r="C144" s="7"/>
      <c r="D144" s="7"/>
      <c r="E144" s="103"/>
      <c r="F144" s="8"/>
    </row>
    <row r="145" spans="1:6" ht="12.75" customHeight="1">
      <c r="A145" s="104" t="s">
        <v>1184</v>
      </c>
      <c r="B145" s="74" t="s">
        <v>242</v>
      </c>
      <c r="C145" s="16"/>
      <c r="D145" s="16"/>
      <c r="E145" s="68"/>
      <c r="F145" s="1"/>
    </row>
    <row r="146" spans="1:6" ht="12.75" customHeight="1">
      <c r="A146" s="104"/>
      <c r="B146" s="74" t="s">
        <v>243</v>
      </c>
      <c r="C146" s="417"/>
      <c r="D146" s="374"/>
      <c r="E146" s="374"/>
      <c r="F146" s="374"/>
    </row>
    <row r="149" spans="1:6" ht="12.75" customHeight="1">
      <c r="A149" s="2"/>
      <c r="B149" s="43" t="s">
        <v>1018</v>
      </c>
      <c r="C149" s="102"/>
      <c r="D149" s="16"/>
      <c r="E149" s="1"/>
      <c r="F149" s="8"/>
    </row>
    <row r="150" spans="1:6" ht="39" customHeight="1">
      <c r="A150" s="2"/>
      <c r="B150" s="405" t="s">
        <v>1106</v>
      </c>
      <c r="C150" s="364"/>
      <c r="D150" s="364"/>
      <c r="E150" s="364"/>
      <c r="F150" s="364"/>
    </row>
    <row r="151" spans="1:6" ht="15" customHeight="1">
      <c r="A151" s="2"/>
      <c r="B151" s="43"/>
      <c r="C151" s="102"/>
      <c r="D151" s="16"/>
      <c r="E151" s="1"/>
      <c r="F151" s="8"/>
    </row>
    <row r="152" spans="1:6" ht="31.5" customHeight="1">
      <c r="A152" s="4" t="s">
        <v>244</v>
      </c>
      <c r="B152" s="394" t="s">
        <v>1107</v>
      </c>
      <c r="C152" s="364"/>
      <c r="D152" s="364"/>
      <c r="E152" s="364"/>
      <c r="F152" s="364"/>
    </row>
    <row r="153" spans="1:6" ht="27" customHeight="1">
      <c r="A153" s="4"/>
      <c r="B153" s="405" t="s">
        <v>1019</v>
      </c>
      <c r="C153" s="364"/>
      <c r="D153" s="364"/>
      <c r="E153" s="364"/>
      <c r="F153" s="364"/>
    </row>
    <row r="154" spans="1:6" ht="29.25" customHeight="1">
      <c r="A154" s="4"/>
      <c r="B154" s="409" t="s">
        <v>245</v>
      </c>
      <c r="C154" s="364"/>
      <c r="D154" s="364"/>
      <c r="E154" s="364"/>
      <c r="F154" s="364"/>
    </row>
    <row r="155" spans="1:6" ht="13.5" customHeight="1">
      <c r="A155" s="4"/>
      <c r="B155" s="409" t="s">
        <v>246</v>
      </c>
      <c r="C155" s="364"/>
      <c r="D155" s="364"/>
      <c r="E155" s="364"/>
      <c r="F155" s="364"/>
    </row>
    <row r="156" spans="1:6" ht="29.25" customHeight="1">
      <c r="A156" s="4"/>
      <c r="B156" s="409" t="s">
        <v>247</v>
      </c>
      <c r="C156" s="364"/>
      <c r="D156" s="364"/>
      <c r="E156" s="364"/>
      <c r="F156" s="364"/>
    </row>
    <row r="157" spans="1:6" ht="27" customHeight="1">
      <c r="A157" s="4"/>
      <c r="B157" s="409" t="s">
        <v>248</v>
      </c>
      <c r="C157" s="364"/>
      <c r="D157" s="364"/>
      <c r="E157" s="364"/>
      <c r="F157" s="364"/>
    </row>
    <row r="158" spans="1:6" ht="14.25" customHeight="1">
      <c r="A158" s="4"/>
      <c r="B158" s="409" t="s">
        <v>249</v>
      </c>
      <c r="C158" s="364"/>
      <c r="D158" s="364"/>
      <c r="E158" s="364"/>
      <c r="F158" s="364"/>
    </row>
    <row r="159" spans="1:6" ht="13.5" customHeight="1">
      <c r="A159" s="4"/>
      <c r="B159" s="106"/>
      <c r="C159" s="3"/>
      <c r="D159" s="3"/>
      <c r="E159" s="3"/>
      <c r="F159" s="3"/>
    </row>
    <row r="160" spans="1:6" ht="12.75" customHeight="1">
      <c r="A160" s="4"/>
      <c r="B160" s="107"/>
      <c r="C160" s="108" t="s">
        <v>250</v>
      </c>
      <c r="D160" s="109" t="s">
        <v>251</v>
      </c>
      <c r="E160" s="11"/>
      <c r="F160" s="110"/>
    </row>
    <row r="161" spans="2:7" ht="12.75" customHeight="1">
      <c r="B161" s="111" t="s">
        <v>252</v>
      </c>
      <c r="C161" s="112">
        <v>0.32</v>
      </c>
      <c r="D161" s="113">
        <v>238</v>
      </c>
      <c r="E161" s="3"/>
      <c r="F161" s="110"/>
      <c r="G161" s="1"/>
    </row>
    <row r="162" spans="2:7" ht="12.75" customHeight="1">
      <c r="B162" s="111" t="s">
        <v>253</v>
      </c>
      <c r="C162" s="112">
        <v>0.05</v>
      </c>
      <c r="D162" s="113">
        <v>35</v>
      </c>
      <c r="E162" s="3"/>
      <c r="F162" s="110"/>
      <c r="G162" s="1"/>
    </row>
    <row r="163" spans="2:7" ht="12.75" customHeight="1">
      <c r="B163" s="106"/>
      <c r="C163" s="3"/>
      <c r="D163" s="3"/>
      <c r="E163" s="3"/>
      <c r="F163" s="3"/>
      <c r="G163" s="1"/>
    </row>
    <row r="164" spans="2:7" ht="12.75" customHeight="1">
      <c r="B164" s="409" t="s">
        <v>1020</v>
      </c>
      <c r="C164" s="364"/>
      <c r="D164" s="364"/>
      <c r="E164" s="364"/>
      <c r="F164" s="364"/>
      <c r="G164" s="364"/>
    </row>
    <row r="165" spans="2:7" ht="12.75" customHeight="1">
      <c r="B165" s="364"/>
      <c r="C165" s="364"/>
      <c r="D165" s="364"/>
      <c r="E165" s="364"/>
      <c r="F165" s="364"/>
      <c r="G165" s="364"/>
    </row>
    <row r="166" spans="2:7" ht="12.75" customHeight="1">
      <c r="B166" s="364"/>
      <c r="C166" s="364"/>
      <c r="D166" s="364"/>
      <c r="E166" s="364"/>
      <c r="F166" s="364"/>
      <c r="G166" s="364"/>
    </row>
    <row r="167" spans="2:7" ht="12.75" customHeight="1">
      <c r="B167" s="106"/>
      <c r="C167" s="3"/>
      <c r="D167" s="3"/>
      <c r="E167" s="3"/>
      <c r="F167" s="3"/>
      <c r="G167" s="1"/>
    </row>
    <row r="168" spans="2:7" ht="12.75" customHeight="1">
      <c r="B168" s="58" t="s">
        <v>254</v>
      </c>
      <c r="C168" s="58" t="s">
        <v>255</v>
      </c>
      <c r="D168" s="58" t="s">
        <v>256</v>
      </c>
      <c r="E168" s="58" t="s">
        <v>257</v>
      </c>
      <c r="F168" s="1"/>
      <c r="G168" s="1"/>
    </row>
    <row r="169" spans="2:7" ht="12.75" customHeight="1">
      <c r="B169" s="114" t="s">
        <v>258</v>
      </c>
      <c r="C169" s="115">
        <v>1160</v>
      </c>
      <c r="D169" s="115">
        <v>1240</v>
      </c>
      <c r="E169" s="115">
        <v>1320</v>
      </c>
      <c r="F169" s="1"/>
      <c r="G169" s="1"/>
    </row>
    <row r="170" spans="2:7" ht="12.75" customHeight="1">
      <c r="B170" s="116" t="s">
        <v>259</v>
      </c>
      <c r="C170" s="15">
        <v>600</v>
      </c>
      <c r="D170" s="15">
        <v>650</v>
      </c>
      <c r="E170" s="15">
        <v>690</v>
      </c>
      <c r="F170" s="3"/>
      <c r="G170" s="1"/>
    </row>
    <row r="171" spans="2:7" ht="12.75" customHeight="1">
      <c r="B171" s="114" t="s">
        <v>260</v>
      </c>
      <c r="C171" s="15">
        <v>540</v>
      </c>
      <c r="D171" s="15">
        <v>590</v>
      </c>
      <c r="E171" s="15">
        <v>640</v>
      </c>
      <c r="F171" s="1"/>
      <c r="G171" s="1"/>
    </row>
    <row r="172" spans="2:7" ht="12.75" customHeight="1">
      <c r="B172" s="114" t="s">
        <v>261</v>
      </c>
      <c r="C172" s="15">
        <v>23</v>
      </c>
      <c r="D172" s="15">
        <v>26</v>
      </c>
      <c r="E172" s="15">
        <v>31</v>
      </c>
      <c r="F172" s="1"/>
      <c r="G172" s="1"/>
    </row>
    <row r="173" spans="2:7" ht="12.75" customHeight="1">
      <c r="B173" s="114" t="s">
        <v>262</v>
      </c>
      <c r="C173" s="15">
        <v>19</v>
      </c>
      <c r="D173" s="15">
        <v>25</v>
      </c>
      <c r="E173" s="15">
        <v>28</v>
      </c>
      <c r="F173" s="1"/>
      <c r="G173" s="1"/>
    </row>
    <row r="174" spans="2:7" ht="12.75" customHeight="1">
      <c r="B174" s="114" t="s">
        <v>263</v>
      </c>
      <c r="C174" s="15">
        <v>23</v>
      </c>
      <c r="D174" s="15">
        <v>26</v>
      </c>
      <c r="E174" s="15">
        <v>32</v>
      </c>
      <c r="F174" s="1"/>
      <c r="G174" s="1"/>
    </row>
    <row r="175" spans="2:7" ht="12.75" customHeight="1">
      <c r="B175" s="114" t="s">
        <v>264</v>
      </c>
      <c r="C175" s="15"/>
      <c r="D175" s="15"/>
      <c r="E175" s="15"/>
      <c r="F175" s="1"/>
      <c r="G175" s="1"/>
    </row>
    <row r="176" spans="2:7" ht="12.75" customHeight="1">
      <c r="B176" s="114" t="s">
        <v>265</v>
      </c>
      <c r="C176" s="15">
        <v>22</v>
      </c>
      <c r="D176" s="15">
        <v>26</v>
      </c>
      <c r="E176" s="15">
        <v>31</v>
      </c>
      <c r="F176" s="1"/>
      <c r="G176" s="1"/>
    </row>
    <row r="177" spans="2:7" ht="12.75" customHeight="1">
      <c r="B177" s="114" t="s">
        <v>266</v>
      </c>
      <c r="C177" s="15">
        <v>26</v>
      </c>
      <c r="D177" s="15">
        <v>31</v>
      </c>
      <c r="E177" s="15">
        <v>34</v>
      </c>
      <c r="F177" s="1"/>
      <c r="G177" s="1"/>
    </row>
    <row r="178" spans="2:7" ht="12.75" customHeight="1">
      <c r="B178" s="1"/>
      <c r="C178" s="117"/>
      <c r="D178" s="117"/>
      <c r="E178" s="1"/>
      <c r="F178" s="1"/>
      <c r="G178" s="1"/>
    </row>
    <row r="179" spans="2:7" ht="12.75" customHeight="1">
      <c r="B179" s="420" t="s">
        <v>1021</v>
      </c>
      <c r="C179" s="364"/>
      <c r="D179" s="364"/>
      <c r="E179" s="364"/>
      <c r="F179" s="364"/>
      <c r="G179" s="364"/>
    </row>
    <row r="180" spans="2:7" ht="12.75" customHeight="1">
      <c r="B180" s="1"/>
      <c r="C180" s="117"/>
      <c r="D180" s="117"/>
      <c r="E180" s="1"/>
      <c r="F180" s="1"/>
      <c r="G180" s="1"/>
    </row>
    <row r="181" spans="2:7" ht="12.75" customHeight="1">
      <c r="B181" s="118" t="s">
        <v>267</v>
      </c>
      <c r="C181" s="119" t="s">
        <v>259</v>
      </c>
      <c r="D181" s="118" t="s">
        <v>260</v>
      </c>
      <c r="E181" s="1"/>
      <c r="F181" s="1"/>
      <c r="G181" s="1"/>
    </row>
    <row r="182" spans="2:7" ht="12.75" customHeight="1">
      <c r="B182" s="120" t="s">
        <v>268</v>
      </c>
      <c r="C182" s="121">
        <v>0.23499999999999999</v>
      </c>
      <c r="D182" s="121">
        <v>0.105</v>
      </c>
      <c r="E182" s="1"/>
      <c r="F182" s="1"/>
      <c r="G182" s="1"/>
    </row>
    <row r="183" spans="2:7" ht="12.75" customHeight="1">
      <c r="B183" s="120" t="s">
        <v>269</v>
      </c>
      <c r="C183" s="121">
        <v>0.52900000000000003</v>
      </c>
      <c r="D183" s="121">
        <v>0.35299999999999998</v>
      </c>
      <c r="E183" s="1"/>
      <c r="F183" s="1"/>
      <c r="G183" s="1"/>
    </row>
    <row r="184" spans="2:7" ht="12.75" customHeight="1">
      <c r="B184" s="120" t="s">
        <v>270</v>
      </c>
      <c r="C184" s="121">
        <v>0.22700000000000001</v>
      </c>
      <c r="D184" s="121">
        <v>0.496</v>
      </c>
      <c r="E184" s="1"/>
      <c r="F184" s="1"/>
      <c r="G184" s="1"/>
    </row>
    <row r="185" spans="2:7" ht="12.75" customHeight="1">
      <c r="B185" s="120" t="s">
        <v>271</v>
      </c>
      <c r="C185" s="121">
        <v>8.9999999999999993E-3</v>
      </c>
      <c r="D185" s="121">
        <v>4.5999999999999999E-2</v>
      </c>
      <c r="E185" s="1"/>
      <c r="F185" s="1"/>
      <c r="G185" s="1"/>
    </row>
    <row r="186" spans="2:7" ht="12.75" customHeight="1">
      <c r="B186" s="120" t="s">
        <v>272</v>
      </c>
      <c r="C186" s="121">
        <v>0</v>
      </c>
      <c r="D186" s="121">
        <v>0</v>
      </c>
      <c r="E186" s="1"/>
      <c r="F186" s="1"/>
      <c r="G186" s="1"/>
    </row>
    <row r="187" spans="2:7" ht="12.75" customHeight="1">
      <c r="B187" s="120" t="s">
        <v>273</v>
      </c>
      <c r="C187" s="121">
        <v>0</v>
      </c>
      <c r="D187" s="121">
        <v>0</v>
      </c>
      <c r="E187" s="1"/>
      <c r="F187" s="1"/>
      <c r="G187" s="1"/>
    </row>
    <row r="188" spans="2:7" ht="12.75" customHeight="1">
      <c r="B188" s="114" t="s">
        <v>274</v>
      </c>
      <c r="C188" s="121">
        <f t="shared" ref="C188:D188" si="0">SUM(C182:C187)</f>
        <v>1</v>
      </c>
      <c r="D188" s="121">
        <f t="shared" si="0"/>
        <v>1</v>
      </c>
      <c r="E188" s="1"/>
      <c r="F188" s="1"/>
      <c r="G188" s="1"/>
    </row>
    <row r="189" spans="2:7" ht="12.75" customHeight="1">
      <c r="B189" s="1"/>
      <c r="C189" s="117"/>
      <c r="D189" s="117"/>
      <c r="E189" s="1"/>
      <c r="F189" s="1"/>
      <c r="G189" s="1"/>
    </row>
    <row r="190" spans="2:7" ht="12.75" customHeight="1">
      <c r="B190" s="58" t="s">
        <v>267</v>
      </c>
      <c r="C190" s="122" t="s">
        <v>258</v>
      </c>
      <c r="D190" s="107"/>
      <c r="E190" s="107"/>
      <c r="F190" s="107"/>
      <c r="G190" s="1"/>
    </row>
    <row r="191" spans="2:7" ht="12.75" customHeight="1">
      <c r="B191" s="123" t="s">
        <v>275</v>
      </c>
      <c r="C191" s="322">
        <v>0.13</v>
      </c>
      <c r="D191" s="107"/>
      <c r="E191" s="107"/>
      <c r="F191" s="107"/>
      <c r="G191" s="1"/>
    </row>
    <row r="192" spans="2:7" ht="12.75" customHeight="1">
      <c r="B192" s="123" t="s">
        <v>276</v>
      </c>
      <c r="C192" s="322">
        <v>0.51</v>
      </c>
      <c r="D192" s="107"/>
      <c r="E192" s="107"/>
      <c r="F192" s="107"/>
      <c r="G192" s="1"/>
    </row>
    <row r="193" spans="1:7" ht="12.75" customHeight="1">
      <c r="A193" s="4"/>
      <c r="B193" s="123" t="s">
        <v>277</v>
      </c>
      <c r="C193" s="322">
        <v>0.35</v>
      </c>
      <c r="D193" s="107"/>
      <c r="E193" s="107"/>
      <c r="F193" s="107"/>
      <c r="G193" s="1"/>
    </row>
    <row r="194" spans="1:7" ht="12.75" customHeight="1">
      <c r="A194" s="4"/>
      <c r="B194" s="123" t="s">
        <v>278</v>
      </c>
      <c r="C194" s="322">
        <v>0.01</v>
      </c>
      <c r="D194" s="107"/>
      <c r="E194" s="107"/>
      <c r="F194" s="107"/>
      <c r="G194" s="1"/>
    </row>
    <row r="195" spans="1:7" ht="12.75" customHeight="1">
      <c r="A195" s="4"/>
      <c r="B195" s="123" t="s">
        <v>279</v>
      </c>
      <c r="C195" s="322">
        <v>0</v>
      </c>
      <c r="D195" s="107"/>
      <c r="E195" s="107"/>
      <c r="F195" s="107"/>
      <c r="G195" s="1"/>
    </row>
    <row r="196" spans="1:7" ht="12.75" customHeight="1">
      <c r="A196" s="4"/>
      <c r="B196" s="123" t="s">
        <v>280</v>
      </c>
      <c r="C196" s="322">
        <v>0</v>
      </c>
      <c r="D196" s="107"/>
      <c r="E196" s="107"/>
      <c r="F196" s="107"/>
      <c r="G196" s="1"/>
    </row>
    <row r="197" spans="1:7" ht="12.75" customHeight="1">
      <c r="A197" s="4"/>
      <c r="B197" s="114" t="s">
        <v>274</v>
      </c>
      <c r="C197" s="124">
        <f>SUM(C191:C196)</f>
        <v>1</v>
      </c>
      <c r="D197" s="107"/>
      <c r="E197" s="107"/>
      <c r="F197" s="107"/>
      <c r="G197" s="1"/>
    </row>
    <row r="198" spans="1:7" ht="12.75" customHeight="1">
      <c r="A198" s="4"/>
      <c r="B198" s="1"/>
      <c r="C198" s="125"/>
      <c r="D198" s="107"/>
      <c r="E198" s="107"/>
      <c r="F198" s="107"/>
      <c r="G198" s="1"/>
    </row>
    <row r="199" spans="1:7" ht="12.75" customHeight="1">
      <c r="A199" s="4"/>
      <c r="B199" s="58" t="s">
        <v>267</v>
      </c>
      <c r="C199" s="58" t="s">
        <v>261</v>
      </c>
      <c r="D199" s="58" t="s">
        <v>263</v>
      </c>
      <c r="E199" s="58" t="s">
        <v>262</v>
      </c>
      <c r="F199" s="58" t="s">
        <v>266</v>
      </c>
      <c r="G199" s="58" t="s">
        <v>265</v>
      </c>
    </row>
    <row r="200" spans="1:7" ht="12.75" customHeight="1">
      <c r="A200" s="4"/>
      <c r="B200" s="120" t="s">
        <v>281</v>
      </c>
      <c r="C200" s="121">
        <v>0.28599999999999998</v>
      </c>
      <c r="D200" s="121">
        <v>0.314</v>
      </c>
      <c r="E200" s="121">
        <v>0.2</v>
      </c>
      <c r="F200" s="121">
        <v>0.51400000000000001</v>
      </c>
      <c r="G200" s="121">
        <v>0.314</v>
      </c>
    </row>
    <row r="201" spans="1:7" ht="12.75" customHeight="1">
      <c r="A201" s="4"/>
      <c r="B201" s="120" t="s">
        <v>282</v>
      </c>
      <c r="C201" s="121">
        <v>0.42799999999999999</v>
      </c>
      <c r="D201" s="121">
        <v>0.372</v>
      </c>
      <c r="E201" s="121">
        <v>0.372</v>
      </c>
      <c r="F201" s="121">
        <v>0.314</v>
      </c>
      <c r="G201" s="121">
        <v>0.4</v>
      </c>
    </row>
    <row r="202" spans="1:7" ht="12.75" customHeight="1">
      <c r="A202" s="4"/>
      <c r="B202" s="120" t="s">
        <v>283</v>
      </c>
      <c r="C202" s="121">
        <v>0.28599999999999998</v>
      </c>
      <c r="D202" s="121">
        <v>0.314</v>
      </c>
      <c r="E202" s="121">
        <v>0.42799999999999999</v>
      </c>
      <c r="F202" s="121">
        <v>0.17199999999999999</v>
      </c>
      <c r="G202" s="121">
        <v>0.28599999999999998</v>
      </c>
    </row>
    <row r="203" spans="1:7" ht="12.75" customHeight="1">
      <c r="A203" s="4"/>
      <c r="B203" s="126" t="s">
        <v>284</v>
      </c>
      <c r="C203" s="121">
        <v>0</v>
      </c>
      <c r="D203" s="121">
        <v>0</v>
      </c>
      <c r="E203" s="121">
        <v>0</v>
      </c>
      <c r="F203" s="121">
        <v>0</v>
      </c>
      <c r="G203" s="121">
        <v>0</v>
      </c>
    </row>
    <row r="204" spans="1:7" ht="12.75" customHeight="1">
      <c r="A204" s="4"/>
      <c r="B204" s="126" t="s">
        <v>285</v>
      </c>
      <c r="C204" s="121">
        <v>0</v>
      </c>
      <c r="D204" s="121">
        <v>0</v>
      </c>
      <c r="E204" s="121">
        <v>0</v>
      </c>
      <c r="F204" s="121">
        <v>0</v>
      </c>
      <c r="G204" s="121">
        <v>0</v>
      </c>
    </row>
    <row r="205" spans="1:7" ht="12.75" customHeight="1">
      <c r="A205" s="4"/>
      <c r="B205" s="120" t="s">
        <v>286</v>
      </c>
      <c r="C205" s="121">
        <v>0</v>
      </c>
      <c r="D205" s="121">
        <v>0</v>
      </c>
      <c r="E205" s="121">
        <v>0</v>
      </c>
      <c r="F205" s="121">
        <v>0</v>
      </c>
      <c r="G205" s="121">
        <v>0</v>
      </c>
    </row>
    <row r="206" spans="1:7" ht="12.75" customHeight="1">
      <c r="A206" s="2"/>
      <c r="B206" s="114" t="s">
        <v>274</v>
      </c>
      <c r="C206" s="121">
        <f t="shared" ref="C206:G206" si="1">SUM(C200:C205)</f>
        <v>1</v>
      </c>
      <c r="D206" s="121">
        <f t="shared" si="1"/>
        <v>1</v>
      </c>
      <c r="E206" s="121">
        <f t="shared" si="1"/>
        <v>1</v>
      </c>
      <c r="F206" s="121">
        <f t="shared" si="1"/>
        <v>1</v>
      </c>
      <c r="G206" s="121">
        <f t="shared" si="1"/>
        <v>1</v>
      </c>
    </row>
    <row r="207" spans="1:7" ht="46.5" customHeight="1">
      <c r="A207" s="4" t="s">
        <v>287</v>
      </c>
      <c r="B207" s="394" t="s">
        <v>1022</v>
      </c>
      <c r="C207" s="364"/>
      <c r="D207" s="364"/>
      <c r="E207" s="364"/>
      <c r="F207" s="364"/>
      <c r="G207" s="1"/>
    </row>
    <row r="208" spans="1:7" ht="14.25" customHeight="1">
      <c r="A208" s="4"/>
      <c r="B208" s="421" t="s">
        <v>254</v>
      </c>
      <c r="C208" s="361"/>
      <c r="D208" s="368"/>
      <c r="E208" s="127" t="s">
        <v>250</v>
      </c>
      <c r="F208" s="3"/>
      <c r="G208" s="1"/>
    </row>
    <row r="209" spans="1:7" ht="12.75" customHeight="1">
      <c r="A209" s="4"/>
      <c r="B209" s="422" t="s">
        <v>288</v>
      </c>
      <c r="C209" s="361"/>
      <c r="D209" s="368"/>
      <c r="E209" s="128">
        <v>0.16</v>
      </c>
      <c r="F209" s="102"/>
      <c r="G209" s="1"/>
    </row>
    <row r="210" spans="1:7" ht="12.75" customHeight="1">
      <c r="A210" s="4"/>
      <c r="B210" s="389" t="s">
        <v>289</v>
      </c>
      <c r="C210" s="361"/>
      <c r="D210" s="368"/>
      <c r="E210" s="128">
        <v>0.41</v>
      </c>
      <c r="F210" s="102"/>
      <c r="G210" s="1"/>
    </row>
    <row r="211" spans="1:7" ht="12.75" customHeight="1">
      <c r="A211" s="4"/>
      <c r="B211" s="389" t="s">
        <v>290</v>
      </c>
      <c r="C211" s="361"/>
      <c r="D211" s="368"/>
      <c r="E211" s="128">
        <v>0.77</v>
      </c>
      <c r="F211" s="129" t="s">
        <v>291</v>
      </c>
      <c r="G211" s="1"/>
    </row>
    <row r="212" spans="1:7" ht="12.75" customHeight="1">
      <c r="A212" s="4"/>
      <c r="B212" s="389" t="s">
        <v>292</v>
      </c>
      <c r="C212" s="361"/>
      <c r="D212" s="368"/>
      <c r="E212" s="128">
        <v>0.23</v>
      </c>
      <c r="F212" s="129" t="s">
        <v>293</v>
      </c>
      <c r="G212" s="1"/>
    </row>
    <row r="213" spans="1:7" ht="12.75" customHeight="1">
      <c r="A213" s="4"/>
      <c r="B213" s="389" t="s">
        <v>294</v>
      </c>
      <c r="C213" s="361"/>
      <c r="D213" s="368"/>
      <c r="E213" s="128">
        <v>0.04</v>
      </c>
      <c r="F213" s="102"/>
      <c r="G213" s="1"/>
    </row>
    <row r="214" spans="1:7" ht="26.25" customHeight="1">
      <c r="A214" s="4"/>
      <c r="B214" s="389" t="s">
        <v>295</v>
      </c>
      <c r="C214" s="361"/>
      <c r="D214" s="361"/>
      <c r="E214" s="323">
        <v>0.46</v>
      </c>
      <c r="F214" s="130"/>
      <c r="G214" s="1"/>
    </row>
    <row r="215" spans="1:7" ht="25.5" customHeight="1">
      <c r="A215" s="2"/>
      <c r="B215" s="1"/>
      <c r="C215" s="1"/>
      <c r="D215" s="1"/>
      <c r="E215" s="1"/>
      <c r="F215" s="8"/>
      <c r="G215" s="1"/>
    </row>
    <row r="216" spans="1:7" ht="38.25" customHeight="1">
      <c r="A216" s="4" t="s">
        <v>296</v>
      </c>
      <c r="B216" s="409" t="s">
        <v>1115</v>
      </c>
      <c r="C216" s="364"/>
      <c r="D216" s="364"/>
      <c r="E216" s="364"/>
      <c r="F216" s="364"/>
      <c r="G216" s="1"/>
    </row>
    <row r="217" spans="1:7" ht="12.75">
      <c r="A217" s="4"/>
      <c r="B217" s="262" t="s">
        <v>1117</v>
      </c>
      <c r="G217" s="1"/>
    </row>
    <row r="218" spans="1:7" ht="12.75">
      <c r="A218" s="4"/>
      <c r="B218" s="262" t="s">
        <v>1116</v>
      </c>
      <c r="G218" s="1"/>
    </row>
    <row r="219" spans="1:7" ht="13.5" customHeight="1">
      <c r="A219" s="4"/>
      <c r="B219" s="74"/>
      <c r="C219" s="74"/>
      <c r="D219" s="74"/>
      <c r="E219" s="74"/>
      <c r="F219" s="74"/>
      <c r="G219" s="1"/>
    </row>
    <row r="220" spans="1:7" ht="51">
      <c r="A220" s="4"/>
      <c r="B220" s="410" t="s">
        <v>267</v>
      </c>
      <c r="C220" s="368"/>
      <c r="D220" s="263" t="s">
        <v>1118</v>
      </c>
      <c r="E220" s="263" t="s">
        <v>1119</v>
      </c>
      <c r="F220" s="131" t="s">
        <v>1120</v>
      </c>
      <c r="G220" s="74"/>
    </row>
    <row r="221" spans="1:7" ht="12.75" customHeight="1">
      <c r="A221" s="4"/>
      <c r="B221" s="387" t="s">
        <v>297</v>
      </c>
      <c r="C221" s="368"/>
      <c r="D221" s="337">
        <v>0.29409999999999997</v>
      </c>
      <c r="E221" s="337">
        <v>0.26</v>
      </c>
      <c r="F221" s="341">
        <v>0.33</v>
      </c>
      <c r="G221" s="1"/>
    </row>
    <row r="222" spans="1:7" ht="12.75" customHeight="1">
      <c r="A222" s="4"/>
      <c r="B222" s="389" t="s">
        <v>298</v>
      </c>
      <c r="C222" s="368"/>
      <c r="D222" s="337">
        <v>0.22090000000000001</v>
      </c>
      <c r="E222" s="337">
        <v>0.23</v>
      </c>
      <c r="F222" s="341">
        <v>0.21</v>
      </c>
      <c r="G222" s="1"/>
    </row>
    <row r="223" spans="1:7" ht="12.75" customHeight="1">
      <c r="A223" s="4"/>
      <c r="B223" s="389" t="s">
        <v>299</v>
      </c>
      <c r="C223" s="368"/>
      <c r="D223" s="337">
        <v>0.1636</v>
      </c>
      <c r="E223" s="337">
        <v>0.18</v>
      </c>
      <c r="F223" s="341">
        <v>0.16</v>
      </c>
      <c r="G223" s="1"/>
    </row>
    <row r="224" spans="1:7" ht="12.75" customHeight="1">
      <c r="A224" s="4"/>
      <c r="B224" s="389" t="s">
        <v>300</v>
      </c>
      <c r="C224" s="368"/>
      <c r="D224" s="337">
        <v>0.16070000000000001</v>
      </c>
      <c r="E224" s="337">
        <v>0.16</v>
      </c>
      <c r="F224" s="341">
        <v>0.15</v>
      </c>
      <c r="G224" s="1"/>
    </row>
    <row r="225" spans="1:6" ht="12.75" customHeight="1">
      <c r="A225" s="4"/>
      <c r="B225" s="389" t="s">
        <v>301</v>
      </c>
      <c r="C225" s="368"/>
      <c r="D225" s="337">
        <v>9.3299999999999994E-2</v>
      </c>
      <c r="E225" s="337">
        <v>0.1</v>
      </c>
      <c r="F225" s="341">
        <v>0.09</v>
      </c>
    </row>
    <row r="226" spans="1:6" ht="12.75" customHeight="1">
      <c r="A226" s="4"/>
      <c r="B226" s="389" t="s">
        <v>302</v>
      </c>
      <c r="C226" s="368"/>
      <c r="D226" s="337">
        <v>6.7400000000000002E-2</v>
      </c>
      <c r="E226" s="337">
        <v>7.0000000000000007E-2</v>
      </c>
      <c r="F226" s="341">
        <v>0.06</v>
      </c>
    </row>
    <row r="227" spans="1:6" ht="12.75" customHeight="1">
      <c r="A227" s="4"/>
      <c r="B227" s="389" t="s">
        <v>303</v>
      </c>
      <c r="C227" s="368"/>
      <c r="D227" s="337">
        <v>0</v>
      </c>
      <c r="E227" s="338">
        <v>0</v>
      </c>
      <c r="F227" s="342">
        <v>0</v>
      </c>
    </row>
    <row r="228" spans="1:6" ht="12.75" customHeight="1">
      <c r="A228" s="4"/>
      <c r="B228" s="389" t="s">
        <v>304</v>
      </c>
      <c r="C228" s="368"/>
      <c r="D228" s="340">
        <v>0</v>
      </c>
      <c r="E228" s="339">
        <v>0</v>
      </c>
      <c r="F228" s="343">
        <v>0</v>
      </c>
    </row>
    <row r="229" spans="1:6" ht="12.75" customHeight="1">
      <c r="A229" s="4"/>
      <c r="B229" s="389" t="s">
        <v>305</v>
      </c>
      <c r="C229" s="368"/>
      <c r="D229" s="340">
        <v>0</v>
      </c>
      <c r="E229" s="339">
        <v>0</v>
      </c>
      <c r="F229" s="343">
        <v>0</v>
      </c>
    </row>
    <row r="230" spans="1:6" ht="12.75" customHeight="1">
      <c r="A230" s="2"/>
      <c r="B230" s="425" t="s">
        <v>274</v>
      </c>
      <c r="C230" s="413"/>
      <c r="D230" s="264">
        <f t="shared" ref="D230:E230" si="2">SUM(D221:D229)</f>
        <v>0.99999999999999989</v>
      </c>
      <c r="E230" s="264">
        <f t="shared" si="2"/>
        <v>1</v>
      </c>
      <c r="F230" s="264">
        <f>SUM(F221:F229)</f>
        <v>1</v>
      </c>
    </row>
    <row r="231" spans="1:6" ht="12.75" customHeight="1">
      <c r="A231" s="2"/>
      <c r="B231" s="132"/>
      <c r="C231" s="132"/>
      <c r="D231" s="133"/>
      <c r="E231" s="1"/>
      <c r="F231" s="1"/>
    </row>
    <row r="232" spans="1:6" ht="31.5" customHeight="1">
      <c r="A232" s="4" t="s">
        <v>306</v>
      </c>
      <c r="B232" s="376" t="s">
        <v>1023</v>
      </c>
      <c r="C232" s="364"/>
      <c r="D232" s="379"/>
      <c r="E232" s="328">
        <v>3.75</v>
      </c>
      <c r="F232" s="134"/>
    </row>
    <row r="233" spans="1:6" ht="27" customHeight="1">
      <c r="A233" s="4"/>
      <c r="B233" s="405" t="s">
        <v>1024</v>
      </c>
      <c r="C233" s="364"/>
      <c r="D233" s="379"/>
      <c r="E233" s="60">
        <v>0.995</v>
      </c>
      <c r="F233" s="102"/>
    </row>
    <row r="234" spans="1:6" ht="24.75" customHeight="1">
      <c r="A234" s="2"/>
      <c r="B234" s="1"/>
      <c r="C234" s="1"/>
      <c r="D234" s="1"/>
      <c r="E234" s="1"/>
      <c r="F234" s="1"/>
    </row>
    <row r="235" spans="1:6" ht="12.75" customHeight="1">
      <c r="A235" s="2"/>
      <c r="B235" s="43" t="s">
        <v>307</v>
      </c>
      <c r="C235" s="1"/>
      <c r="D235" s="1"/>
      <c r="E235" s="1"/>
      <c r="F235" s="1"/>
    </row>
    <row r="236" spans="1:6" ht="15" customHeight="1">
      <c r="A236" s="2"/>
      <c r="B236" s="43"/>
      <c r="C236" s="1"/>
      <c r="D236" s="1"/>
      <c r="E236" s="1"/>
      <c r="F236" s="1"/>
    </row>
    <row r="237" spans="1:6" ht="12.75" customHeight="1">
      <c r="A237" s="4" t="s">
        <v>308</v>
      </c>
      <c r="B237" s="5" t="s">
        <v>309</v>
      </c>
      <c r="C237" s="1"/>
      <c r="D237" s="1"/>
      <c r="E237" s="1"/>
      <c r="F237" s="1"/>
    </row>
    <row r="238" spans="1:6" ht="12.75" customHeight="1">
      <c r="A238" s="4"/>
      <c r="B238" s="420" t="s">
        <v>1121</v>
      </c>
      <c r="C238" s="364"/>
      <c r="D238" s="364"/>
      <c r="E238" s="364"/>
      <c r="F238" s="364"/>
    </row>
    <row r="239" spans="1:6" ht="12.75" customHeight="1">
      <c r="A239" s="4"/>
      <c r="B239" s="5"/>
      <c r="C239" s="1"/>
      <c r="D239" s="1"/>
      <c r="E239" s="1"/>
      <c r="F239" s="1"/>
    </row>
    <row r="240" spans="1:6" ht="12.75" customHeight="1">
      <c r="A240" s="4"/>
      <c r="B240" s="5"/>
      <c r="C240" s="1"/>
      <c r="D240" s="8" t="s">
        <v>8</v>
      </c>
      <c r="E240" s="8" t="s">
        <v>9</v>
      </c>
      <c r="F240" s="1"/>
    </row>
    <row r="241" spans="1:6" ht="12.75" customHeight="1">
      <c r="A241" s="4"/>
      <c r="B241" s="407" t="s">
        <v>310</v>
      </c>
      <c r="C241" s="364"/>
      <c r="D241" s="135" t="s">
        <v>1184</v>
      </c>
      <c r="E241" s="135"/>
      <c r="F241" s="71"/>
    </row>
    <row r="242" spans="1:6" ht="12.75" customHeight="1">
      <c r="A242" s="4"/>
      <c r="B242" s="85"/>
      <c r="C242" s="85"/>
      <c r="D242" s="85"/>
      <c r="E242" s="85"/>
      <c r="F242" s="85"/>
    </row>
    <row r="243" spans="1:6" ht="12.75" customHeight="1">
      <c r="A243" s="4"/>
      <c r="B243" s="407" t="s">
        <v>311</v>
      </c>
      <c r="C243" s="364"/>
      <c r="D243" s="316">
        <v>50</v>
      </c>
      <c r="E243" s="136"/>
      <c r="F243" s="1"/>
    </row>
    <row r="244" spans="1:6" ht="12.75" customHeight="1">
      <c r="A244" s="4"/>
      <c r="B244" s="71"/>
      <c r="C244" s="68"/>
      <c r="D244" s="68"/>
      <c r="E244" s="1"/>
      <c r="F244" s="1"/>
    </row>
    <row r="245" spans="1:6" ht="12.75" customHeight="1">
      <c r="A245" s="4"/>
      <c r="B245" s="71"/>
      <c r="C245" s="68"/>
      <c r="D245" s="8" t="s">
        <v>8</v>
      </c>
      <c r="E245" s="8" t="s">
        <v>9</v>
      </c>
      <c r="F245" s="1"/>
    </row>
    <row r="246" spans="1:6" ht="14.25" customHeight="1">
      <c r="A246" s="4"/>
      <c r="B246" s="376" t="s">
        <v>312</v>
      </c>
      <c r="C246" s="364"/>
      <c r="D246" s="135" t="s">
        <v>1184</v>
      </c>
      <c r="E246" s="135"/>
      <c r="F246" s="11"/>
    </row>
    <row r="247" spans="1:6" ht="12.75" customHeight="1">
      <c r="A247" s="4"/>
      <c r="B247" s="3"/>
      <c r="C247" s="68"/>
      <c r="D247" s="68"/>
      <c r="E247" s="1"/>
      <c r="F247" s="8"/>
    </row>
    <row r="248" spans="1:6" ht="27" customHeight="1">
      <c r="A248" s="4"/>
      <c r="B248" s="394" t="s">
        <v>313</v>
      </c>
      <c r="C248" s="364"/>
      <c r="D248" s="364"/>
      <c r="E248" s="364"/>
      <c r="F248" s="364"/>
    </row>
    <row r="249" spans="1:6" ht="12.75" customHeight="1">
      <c r="A249" s="4"/>
      <c r="B249" s="64"/>
      <c r="C249" s="64"/>
      <c r="D249" s="64"/>
      <c r="E249" s="64"/>
      <c r="F249" s="64"/>
    </row>
    <row r="250" spans="1:6" ht="12.75" customHeight="1">
      <c r="A250" s="15" t="s">
        <v>1184</v>
      </c>
      <c r="B250" s="3" t="s">
        <v>314</v>
      </c>
      <c r="C250" s="137"/>
      <c r="D250" s="68"/>
      <c r="E250" s="1"/>
      <c r="F250" s="8"/>
    </row>
    <row r="251" spans="1:6" ht="12.75" customHeight="1">
      <c r="A251" s="15"/>
      <c r="B251" s="3" t="s">
        <v>315</v>
      </c>
      <c r="C251" s="137"/>
      <c r="D251" s="68"/>
      <c r="E251" s="1"/>
      <c r="F251" s="8"/>
    </row>
    <row r="252" spans="1:6" ht="12.75" customHeight="1">
      <c r="A252" s="15"/>
      <c r="B252" s="3" t="s">
        <v>316</v>
      </c>
      <c r="C252" s="137"/>
      <c r="D252" s="68"/>
      <c r="E252" s="1"/>
      <c r="F252" s="8"/>
    </row>
    <row r="253" spans="1:6" ht="12.75" customHeight="1">
      <c r="A253" s="4"/>
      <c r="B253" s="71"/>
      <c r="C253" s="68"/>
      <c r="D253" s="8" t="s">
        <v>8</v>
      </c>
      <c r="E253" s="8" t="s">
        <v>9</v>
      </c>
      <c r="F253" s="8"/>
    </row>
    <row r="254" spans="1:6" ht="27" customHeight="1">
      <c r="A254" s="4"/>
      <c r="B254" s="394" t="s">
        <v>317</v>
      </c>
      <c r="C254" s="379"/>
      <c r="D254" s="135" t="s">
        <v>1184</v>
      </c>
      <c r="E254" s="135"/>
      <c r="F254" s="8"/>
    </row>
    <row r="255" spans="1:6" ht="12.75" customHeight="1">
      <c r="A255" s="2"/>
      <c r="B255" s="3"/>
      <c r="C255" s="68"/>
      <c r="D255" s="68"/>
      <c r="E255" s="1"/>
      <c r="F255" s="8"/>
    </row>
    <row r="256" spans="1:6" ht="12.75" customHeight="1">
      <c r="A256" s="4" t="s">
        <v>318</v>
      </c>
      <c r="B256" s="5" t="s">
        <v>319</v>
      </c>
      <c r="C256" s="1"/>
      <c r="D256" s="1"/>
      <c r="E256" s="1"/>
      <c r="F256" s="1"/>
    </row>
    <row r="257" spans="1:6" ht="12.75" customHeight="1">
      <c r="A257" s="4"/>
      <c r="B257" s="71"/>
      <c r="C257" s="68"/>
      <c r="D257" s="8" t="s">
        <v>8</v>
      </c>
      <c r="E257" s="8" t="s">
        <v>9</v>
      </c>
      <c r="F257" s="1"/>
    </row>
    <row r="258" spans="1:6" ht="25.5" customHeight="1">
      <c r="A258" s="4"/>
      <c r="B258" s="376" t="s">
        <v>320</v>
      </c>
      <c r="C258" s="379"/>
      <c r="D258" s="135"/>
      <c r="E258" s="135" t="s">
        <v>1184</v>
      </c>
      <c r="F258" s="8"/>
    </row>
    <row r="259" spans="1:6" ht="12.75" customHeight="1">
      <c r="A259" s="4"/>
      <c r="B259" s="71"/>
      <c r="C259" s="138"/>
      <c r="D259" s="1"/>
      <c r="E259" s="1"/>
      <c r="F259" s="1"/>
    </row>
    <row r="260" spans="1:6" ht="12.75" customHeight="1">
      <c r="A260" s="4"/>
      <c r="B260" s="139"/>
      <c r="C260" s="140" t="s">
        <v>321</v>
      </c>
      <c r="D260" s="1"/>
      <c r="E260" s="1"/>
      <c r="F260" s="1"/>
    </row>
    <row r="261" spans="1:6" ht="12.75" customHeight="1">
      <c r="A261" s="4"/>
      <c r="B261" s="82" t="s">
        <v>322</v>
      </c>
      <c r="C261" s="141"/>
      <c r="D261" s="1"/>
      <c r="E261" s="1"/>
      <c r="F261" s="1"/>
    </row>
    <row r="262" spans="1:6" ht="12.75" customHeight="1">
      <c r="A262" s="4"/>
      <c r="B262" s="82" t="s">
        <v>323</v>
      </c>
      <c r="C262" s="141">
        <v>44958</v>
      </c>
      <c r="D262" s="1"/>
      <c r="E262" s="1"/>
      <c r="F262" s="1"/>
    </row>
    <row r="263" spans="1:6" ht="12.75" customHeight="1">
      <c r="A263" s="4"/>
      <c r="B263" s="71"/>
      <c r="C263" s="138"/>
      <c r="D263" s="1"/>
      <c r="E263" s="1"/>
      <c r="F263" s="1"/>
    </row>
    <row r="264" spans="1:6" ht="12.75" customHeight="1">
      <c r="A264" s="2"/>
      <c r="B264" s="71"/>
      <c r="C264" s="1"/>
      <c r="D264" s="1"/>
      <c r="E264" s="1"/>
      <c r="F264" s="1"/>
    </row>
    <row r="265" spans="1:6" ht="12.75" customHeight="1">
      <c r="A265" s="4"/>
      <c r="B265" s="395"/>
      <c r="C265" s="364"/>
      <c r="D265" s="364"/>
      <c r="E265" s="66" t="s">
        <v>8</v>
      </c>
      <c r="F265" s="66" t="s">
        <v>9</v>
      </c>
    </row>
    <row r="266" spans="1:6" ht="27" customHeight="1">
      <c r="A266" s="4" t="s">
        <v>324</v>
      </c>
      <c r="B266" s="394" t="s">
        <v>325</v>
      </c>
      <c r="C266" s="364"/>
      <c r="D266" s="364"/>
      <c r="E266" s="15" t="s">
        <v>1184</v>
      </c>
      <c r="F266" s="15"/>
    </row>
    <row r="267" spans="1:6" ht="14.25" customHeight="1">
      <c r="A267" s="2"/>
      <c r="B267" s="1"/>
      <c r="C267" s="1"/>
      <c r="D267" s="1"/>
      <c r="E267" s="1"/>
      <c r="F267" s="1"/>
    </row>
    <row r="268" spans="1:6" ht="12.75" customHeight="1">
      <c r="A268" s="4" t="s">
        <v>326</v>
      </c>
      <c r="B268" s="65" t="s">
        <v>327</v>
      </c>
      <c r="C268" s="1"/>
      <c r="D268" s="1"/>
      <c r="E268" s="1"/>
      <c r="F268" s="1"/>
    </row>
    <row r="269" spans="1:6" ht="12.75" customHeight="1">
      <c r="A269" s="4"/>
      <c r="B269" s="65"/>
      <c r="C269" s="1"/>
      <c r="D269" s="1"/>
      <c r="E269" s="1"/>
      <c r="F269" s="1"/>
    </row>
    <row r="270" spans="1:6" ht="12.75" customHeight="1">
      <c r="A270" s="15"/>
      <c r="B270" s="3" t="s">
        <v>328</v>
      </c>
      <c r="C270" s="45"/>
      <c r="D270" s="1"/>
      <c r="E270" s="1"/>
      <c r="F270" s="1"/>
    </row>
    <row r="271" spans="1:6" ht="12.75" customHeight="1">
      <c r="A271" s="15" t="s">
        <v>1184</v>
      </c>
      <c r="B271" s="85" t="s">
        <v>329</v>
      </c>
      <c r="C271" s="317">
        <v>45017</v>
      </c>
      <c r="D271" s="1"/>
      <c r="E271" s="1"/>
      <c r="F271" s="1"/>
    </row>
    <row r="272" spans="1:6" ht="12.75" customHeight="1">
      <c r="A272" s="15"/>
      <c r="B272" s="85" t="s">
        <v>330</v>
      </c>
      <c r="C272" s="143"/>
      <c r="D272" s="1"/>
      <c r="E272" s="1"/>
      <c r="F272" s="1"/>
    </row>
    <row r="274" spans="1:4" ht="12.75" customHeight="1">
      <c r="A274" s="4" t="s">
        <v>331</v>
      </c>
      <c r="B274" s="5" t="s">
        <v>332</v>
      </c>
      <c r="C274" s="1"/>
      <c r="D274" s="1"/>
    </row>
    <row r="275" spans="1:4" ht="12.75" customHeight="1">
      <c r="A275" s="4"/>
      <c r="B275" s="74"/>
      <c r="C275" s="138"/>
      <c r="D275" s="1"/>
    </row>
    <row r="276" spans="1:4" ht="12.75" customHeight="1">
      <c r="A276" s="15"/>
      <c r="B276" s="3" t="s">
        <v>333</v>
      </c>
      <c r="C276" s="45"/>
      <c r="D276" s="1"/>
    </row>
    <row r="277" spans="1:4" ht="12.75" customHeight="1">
      <c r="A277" s="15"/>
      <c r="B277" s="85" t="s">
        <v>334</v>
      </c>
      <c r="C277" s="142"/>
      <c r="D277" s="1"/>
    </row>
    <row r="278" spans="1:4" ht="12.75" customHeight="1">
      <c r="A278" s="15" t="s">
        <v>1184</v>
      </c>
      <c r="B278" s="85" t="s">
        <v>335</v>
      </c>
      <c r="C278" s="143">
        <v>2</v>
      </c>
      <c r="D278" s="16" t="s">
        <v>336</v>
      </c>
    </row>
    <row r="279" spans="1:4" ht="12.75" customHeight="1">
      <c r="A279" s="15"/>
      <c r="B279" s="85" t="s">
        <v>337</v>
      </c>
      <c r="C279" s="143"/>
      <c r="D279" s="1"/>
    </row>
    <row r="280" spans="1:4" ht="12.75" customHeight="1">
      <c r="A280" s="4"/>
      <c r="B280" s="419"/>
      <c r="C280" s="364"/>
      <c r="D280" s="138"/>
    </row>
    <row r="281" spans="1:4" ht="12.75" customHeight="1">
      <c r="A281" s="4"/>
      <c r="B281" s="85" t="s">
        <v>338</v>
      </c>
      <c r="C281" s="315">
        <v>45047</v>
      </c>
      <c r="D281" s="144"/>
    </row>
    <row r="282" spans="1:4" ht="12.75" customHeight="1">
      <c r="A282" s="4"/>
      <c r="B282" s="71" t="s">
        <v>339</v>
      </c>
      <c r="C282" s="316">
        <v>250</v>
      </c>
      <c r="D282" s="1"/>
    </row>
    <row r="283" spans="1:4" ht="12.75" customHeight="1">
      <c r="A283" s="4"/>
      <c r="B283" s="71"/>
      <c r="C283" s="1"/>
      <c r="D283" s="1"/>
    </row>
    <row r="284" spans="1:4" ht="12.75" customHeight="1">
      <c r="A284" s="4"/>
      <c r="B284" s="85" t="s">
        <v>340</v>
      </c>
      <c r="C284" s="145"/>
      <c r="D284" s="1"/>
    </row>
    <row r="285" spans="1:4" ht="12.75" customHeight="1">
      <c r="A285" s="4"/>
      <c r="B285" s="85"/>
      <c r="C285" s="145"/>
      <c r="D285" s="1"/>
    </row>
    <row r="286" spans="1:4" ht="12.75" customHeight="1">
      <c r="A286" s="15" t="s">
        <v>1184</v>
      </c>
      <c r="B286" s="85" t="s">
        <v>341</v>
      </c>
      <c r="C286" s="145"/>
      <c r="D286" s="1"/>
    </row>
    <row r="287" spans="1:4" ht="12.75" customHeight="1">
      <c r="A287" s="15"/>
      <c r="B287" s="85" t="s">
        <v>342</v>
      </c>
      <c r="C287" s="145"/>
      <c r="D287" s="1"/>
    </row>
    <row r="288" spans="1:4" ht="12.75" customHeight="1">
      <c r="A288" s="15"/>
      <c r="B288" s="85" t="s">
        <v>9</v>
      </c>
      <c r="C288" s="145"/>
      <c r="D288" s="1"/>
    </row>
    <row r="290" spans="1:6" ht="12.75" customHeight="1">
      <c r="A290" s="4" t="s">
        <v>343</v>
      </c>
      <c r="B290" s="5" t="s">
        <v>344</v>
      </c>
      <c r="C290" s="1"/>
      <c r="D290" s="1"/>
      <c r="E290" s="1"/>
      <c r="F290" s="1"/>
    </row>
    <row r="291" spans="1:6" ht="12.75" customHeight="1">
      <c r="A291" s="4"/>
      <c r="B291" s="395"/>
      <c r="C291" s="364"/>
      <c r="D291" s="364"/>
      <c r="E291" s="66" t="s">
        <v>8</v>
      </c>
      <c r="F291" s="66" t="s">
        <v>9</v>
      </c>
    </row>
    <row r="292" spans="1:6" ht="26.25" customHeight="1">
      <c r="A292" s="4"/>
      <c r="B292" s="376" t="s">
        <v>345</v>
      </c>
      <c r="C292" s="364"/>
      <c r="D292" s="379"/>
      <c r="E292" s="15" t="s">
        <v>1184</v>
      </c>
      <c r="F292" s="15"/>
    </row>
    <row r="293" spans="1:6" ht="12.75" customHeight="1">
      <c r="A293" s="4"/>
      <c r="B293" s="423" t="s">
        <v>346</v>
      </c>
      <c r="C293" s="364"/>
      <c r="D293" s="45" t="s">
        <v>1198</v>
      </c>
      <c r="E293" s="1"/>
      <c r="F293" s="8"/>
    </row>
    <row r="294" spans="1:6" ht="12.75" customHeight="1">
      <c r="A294" s="2"/>
      <c r="B294" s="1"/>
      <c r="C294" s="1"/>
      <c r="D294" s="1"/>
      <c r="E294" s="1"/>
      <c r="F294" s="1"/>
    </row>
    <row r="295" spans="1:6" ht="12.75" customHeight="1">
      <c r="A295" s="4" t="s">
        <v>347</v>
      </c>
      <c r="B295" s="5" t="s">
        <v>348</v>
      </c>
      <c r="C295" s="1"/>
      <c r="D295" s="1"/>
      <c r="E295" s="1"/>
      <c r="F295" s="1"/>
    </row>
    <row r="296" spans="1:6" ht="12.75" customHeight="1">
      <c r="A296" s="4"/>
      <c r="B296" s="395"/>
      <c r="C296" s="364"/>
      <c r="D296" s="364"/>
      <c r="E296" s="68" t="s">
        <v>8</v>
      </c>
      <c r="F296" s="68" t="s">
        <v>9</v>
      </c>
    </row>
    <row r="297" spans="1:6" ht="38.25" customHeight="1">
      <c r="A297" s="4"/>
      <c r="B297" s="376" t="s">
        <v>1025</v>
      </c>
      <c r="C297" s="364"/>
      <c r="D297" s="379"/>
      <c r="E297" s="15" t="s">
        <v>1184</v>
      </c>
      <c r="F297" s="15"/>
    </row>
    <row r="298" spans="1:6" ht="17.25" customHeight="1">
      <c r="A298" s="2"/>
      <c r="B298" s="1"/>
      <c r="C298" s="1"/>
      <c r="D298" s="1"/>
      <c r="E298" s="1"/>
      <c r="F298" s="1"/>
    </row>
    <row r="299" spans="1:6" ht="12.75" customHeight="1">
      <c r="A299" s="4" t="s">
        <v>349</v>
      </c>
      <c r="B299" s="40" t="s">
        <v>350</v>
      </c>
      <c r="C299" s="85"/>
      <c r="D299" s="16"/>
      <c r="E299" s="16"/>
      <c r="F299" s="16"/>
    </row>
    <row r="300" spans="1:6" ht="12.75" customHeight="1">
      <c r="A300" s="2"/>
      <c r="B300" s="1"/>
      <c r="C300" s="1"/>
      <c r="D300" s="1"/>
      <c r="E300" s="1"/>
      <c r="F300" s="1"/>
    </row>
    <row r="301" spans="1:6" ht="12.75" customHeight="1">
      <c r="A301" s="2"/>
      <c r="B301" s="43" t="s">
        <v>351</v>
      </c>
      <c r="C301" s="1"/>
      <c r="D301" s="1"/>
      <c r="E301" s="1"/>
      <c r="F301" s="1"/>
    </row>
    <row r="302" spans="1:6" ht="12.75" customHeight="1">
      <c r="A302" s="2"/>
      <c r="B302" s="43"/>
      <c r="C302" s="1"/>
      <c r="D302" s="1"/>
      <c r="E302" s="1"/>
      <c r="F302" s="1"/>
    </row>
    <row r="303" spans="1:6" ht="12.75" customHeight="1">
      <c r="A303" s="4" t="s">
        <v>352</v>
      </c>
      <c r="B303" s="5" t="s">
        <v>353</v>
      </c>
      <c r="C303" s="1"/>
      <c r="D303" s="1"/>
      <c r="E303" s="1"/>
      <c r="F303" s="1"/>
    </row>
    <row r="304" spans="1:6" ht="12.75" customHeight="1">
      <c r="A304" s="4"/>
      <c r="B304" s="395"/>
      <c r="C304" s="364"/>
      <c r="D304" s="364"/>
      <c r="E304" s="66" t="s">
        <v>8</v>
      </c>
      <c r="F304" s="66" t="s">
        <v>9</v>
      </c>
    </row>
    <row r="305" spans="1:7" ht="65.25" customHeight="1">
      <c r="A305" s="4"/>
      <c r="B305" s="376" t="s">
        <v>1026</v>
      </c>
      <c r="C305" s="364"/>
      <c r="D305" s="379"/>
      <c r="E305" s="15" t="s">
        <v>1184</v>
      </c>
      <c r="F305" s="15"/>
    </row>
    <row r="306" spans="1:7" ht="12.75" customHeight="1">
      <c r="A306" s="4"/>
      <c r="B306" s="376" t="s">
        <v>354</v>
      </c>
      <c r="C306" s="364"/>
      <c r="D306" s="364"/>
      <c r="E306" s="68"/>
      <c r="F306" s="68"/>
    </row>
    <row r="307" spans="1:7" ht="12.75" customHeight="1">
      <c r="A307" s="4"/>
      <c r="B307" s="376" t="s">
        <v>355</v>
      </c>
      <c r="C307" s="364"/>
      <c r="D307" s="424"/>
      <c r="E307" s="318">
        <v>45231</v>
      </c>
      <c r="F307" s="68"/>
    </row>
    <row r="308" spans="1:7" ht="12.75" customHeight="1">
      <c r="A308" s="4"/>
      <c r="B308" s="376" t="s">
        <v>356</v>
      </c>
      <c r="C308" s="364"/>
      <c r="D308" s="424"/>
      <c r="E308" s="319">
        <v>45270</v>
      </c>
      <c r="F308" s="68"/>
    </row>
    <row r="309" spans="1:7" ht="12.75" customHeight="1">
      <c r="A309" s="4"/>
      <c r="B309" s="376" t="s">
        <v>357</v>
      </c>
      <c r="C309" s="364"/>
      <c r="D309" s="424"/>
      <c r="E309" s="319"/>
      <c r="F309" s="68"/>
    </row>
    <row r="310" spans="1:7" ht="12.75" customHeight="1">
      <c r="A310" s="4"/>
      <c r="B310" s="376" t="s">
        <v>358</v>
      </c>
      <c r="C310" s="364"/>
      <c r="D310" s="424"/>
      <c r="E310" s="319"/>
      <c r="F310" s="68"/>
    </row>
    <row r="311" spans="1:7" ht="12.75" customHeight="1">
      <c r="A311" s="4"/>
      <c r="B311" s="3"/>
      <c r="C311" s="3"/>
      <c r="D311" s="3"/>
      <c r="E311" s="320"/>
      <c r="F311" s="68"/>
    </row>
    <row r="312" spans="1:7" ht="12.75" customHeight="1">
      <c r="A312" s="4"/>
      <c r="B312" s="394" t="s">
        <v>1122</v>
      </c>
      <c r="C312" s="364"/>
      <c r="D312" s="364"/>
      <c r="E312" s="68"/>
      <c r="F312" s="68"/>
    </row>
    <row r="313" spans="1:7" ht="12.75" customHeight="1">
      <c r="A313" s="4"/>
      <c r="B313" s="376" t="s">
        <v>359</v>
      </c>
      <c r="C313" s="364"/>
      <c r="D313" s="364"/>
      <c r="E313" s="45">
        <v>71</v>
      </c>
      <c r="F313" s="68"/>
    </row>
    <row r="314" spans="1:7" ht="12.75" customHeight="1">
      <c r="A314" s="4"/>
      <c r="B314" s="376" t="s">
        <v>360</v>
      </c>
      <c r="C314" s="364"/>
      <c r="D314" s="364"/>
      <c r="E314" s="45">
        <v>68</v>
      </c>
      <c r="F314" s="68"/>
      <c r="G314" t="s">
        <v>1213</v>
      </c>
    </row>
    <row r="315" spans="1:7" ht="12.75" customHeight="1">
      <c r="A315" s="4"/>
      <c r="B315" s="376" t="s">
        <v>361</v>
      </c>
      <c r="C315" s="364"/>
      <c r="D315" s="364"/>
      <c r="E315" s="364"/>
      <c r="F315" s="364"/>
    </row>
    <row r="316" spans="1:7" ht="36" customHeight="1">
      <c r="A316" s="4"/>
      <c r="B316" s="400" t="s">
        <v>1204</v>
      </c>
      <c r="C316" s="374"/>
      <c r="D316" s="374"/>
      <c r="E316" s="374"/>
      <c r="F316" s="374"/>
    </row>
    <row r="317" spans="1:7" ht="12.75" customHeight="1">
      <c r="A317" s="2"/>
      <c r="B317" s="1"/>
      <c r="C317" s="1"/>
      <c r="D317" s="1"/>
      <c r="E317" s="1"/>
      <c r="F317" s="1"/>
    </row>
    <row r="318" spans="1:7" ht="12.75" customHeight="1">
      <c r="A318" s="2"/>
      <c r="B318" s="1"/>
      <c r="C318" s="1"/>
      <c r="D318" s="1"/>
      <c r="E318" s="1"/>
      <c r="F318" s="1"/>
    </row>
    <row r="319" spans="1:7" ht="12.75" customHeight="1">
      <c r="A319" s="4" t="s">
        <v>362</v>
      </c>
      <c r="B319" s="5" t="s">
        <v>363</v>
      </c>
      <c r="C319" s="1"/>
      <c r="D319" s="1"/>
      <c r="E319" s="1"/>
      <c r="F319" s="1"/>
    </row>
    <row r="320" spans="1:7" ht="12.75" customHeight="1">
      <c r="A320" s="4"/>
      <c r="B320" s="395"/>
      <c r="C320" s="364"/>
      <c r="D320" s="364"/>
      <c r="E320" s="66" t="s">
        <v>8</v>
      </c>
      <c r="F320" s="66" t="s">
        <v>9</v>
      </c>
    </row>
    <row r="321" spans="1:6" ht="45" customHeight="1">
      <c r="A321" s="4"/>
      <c r="B321" s="376" t="s">
        <v>364</v>
      </c>
      <c r="C321" s="364"/>
      <c r="D321" s="379"/>
      <c r="E321" s="15" t="s">
        <v>1184</v>
      </c>
      <c r="F321" s="15"/>
    </row>
    <row r="322" spans="1:6" ht="12.75" customHeight="1">
      <c r="A322" s="4"/>
      <c r="B322" s="376" t="s">
        <v>354</v>
      </c>
      <c r="C322" s="364"/>
      <c r="D322" s="364"/>
      <c r="E322" s="68"/>
      <c r="F322" s="1"/>
    </row>
    <row r="323" spans="1:6" ht="12.75" customHeight="1">
      <c r="A323" s="4"/>
      <c r="B323" s="376" t="s">
        <v>365</v>
      </c>
      <c r="C323" s="364"/>
      <c r="D323" s="146">
        <v>45611</v>
      </c>
      <c r="E323" s="138"/>
      <c r="F323" s="1"/>
    </row>
    <row r="324" spans="1:6" ht="12.75" customHeight="1">
      <c r="A324" s="4"/>
      <c r="B324" s="376" t="s">
        <v>366</v>
      </c>
      <c r="C324" s="364"/>
      <c r="D324" s="146">
        <v>44957</v>
      </c>
      <c r="E324" s="138"/>
      <c r="F324" s="1"/>
    </row>
    <row r="325" spans="1:6" ht="12.75" customHeight="1">
      <c r="A325" s="2"/>
      <c r="B325" s="1"/>
      <c r="C325" s="1"/>
      <c r="D325" s="1"/>
      <c r="E325" s="1"/>
      <c r="F325" s="1"/>
    </row>
    <row r="326" spans="1:6" ht="18.75" customHeight="1">
      <c r="A326" s="2"/>
      <c r="B326" s="1"/>
      <c r="C326" s="1"/>
      <c r="D326" s="1"/>
      <c r="E326" s="66" t="s">
        <v>8</v>
      </c>
      <c r="F326" s="66" t="s">
        <v>9</v>
      </c>
    </row>
    <row r="327" spans="1:6" ht="27" customHeight="1">
      <c r="A327" s="4"/>
      <c r="B327" s="408" t="s">
        <v>367</v>
      </c>
      <c r="C327" s="364"/>
      <c r="D327" s="364"/>
      <c r="E327" s="15"/>
      <c r="F327" s="15" t="s">
        <v>1184</v>
      </c>
    </row>
    <row r="328" spans="1:6" ht="12.75" customHeight="1">
      <c r="A328" s="2"/>
      <c r="B328" s="1"/>
      <c r="C328" s="1"/>
      <c r="D328" s="1"/>
      <c r="E328" s="1"/>
      <c r="F328" s="1"/>
    </row>
    <row r="329" spans="1:6" ht="12.75" customHeight="1">
      <c r="A329" s="2"/>
      <c r="B329" s="1"/>
      <c r="C329" s="1"/>
      <c r="D329" s="1"/>
      <c r="E329" s="1"/>
      <c r="F329" s="1"/>
    </row>
    <row r="330" spans="1:6" ht="12.75" customHeight="1">
      <c r="A330" s="2"/>
      <c r="B330" s="1"/>
      <c r="C330" s="1"/>
      <c r="D330" s="1"/>
      <c r="E330" s="1"/>
      <c r="F330" s="1"/>
    </row>
    <row r="331" spans="1:6" ht="12.75" customHeight="1">
      <c r="A331" s="2"/>
      <c r="B331" s="1" t="s">
        <v>1208</v>
      </c>
      <c r="C331" s="1"/>
      <c r="D331" s="329">
        <v>2604</v>
      </c>
      <c r="E331" s="1"/>
      <c r="F331" s="1" t="s">
        <v>1209</v>
      </c>
    </row>
    <row r="332" spans="1:6" ht="12.75" customHeight="1">
      <c r="A332" s="2"/>
      <c r="B332" s="1" t="s">
        <v>1207</v>
      </c>
      <c r="C332" s="1"/>
      <c r="D332" s="330">
        <v>2450</v>
      </c>
      <c r="E332" s="1"/>
      <c r="F332" s="1" t="s">
        <v>1214</v>
      </c>
    </row>
  </sheetData>
  <mergeCells count="133">
    <mergeCell ref="A1:F1"/>
    <mergeCell ref="B7:F7"/>
    <mergeCell ref="B232:D232"/>
    <mergeCell ref="B224:C224"/>
    <mergeCell ref="B225:C225"/>
    <mergeCell ref="B226:C226"/>
    <mergeCell ref="B227:C227"/>
    <mergeCell ref="B228:C228"/>
    <mergeCell ref="B229:C229"/>
    <mergeCell ref="B230:C230"/>
    <mergeCell ref="B8:F8"/>
    <mergeCell ref="B9:F9"/>
    <mergeCell ref="A3:A4"/>
    <mergeCell ref="B3:F4"/>
    <mergeCell ref="B5:F5"/>
    <mergeCell ref="B6:F6"/>
    <mergeCell ref="B13:D13"/>
    <mergeCell ref="B12:D12"/>
    <mergeCell ref="B150:F150"/>
    <mergeCell ref="B152:F152"/>
    <mergeCell ref="B153:F153"/>
    <mergeCell ref="B154:F154"/>
    <mergeCell ref="B155:F155"/>
    <mergeCell ref="B156:F156"/>
    <mergeCell ref="B327:D327"/>
    <mergeCell ref="B291:D291"/>
    <mergeCell ref="B292:D292"/>
    <mergeCell ref="B293:C293"/>
    <mergeCell ref="B296:D296"/>
    <mergeCell ref="B297:D297"/>
    <mergeCell ref="B304:D304"/>
    <mergeCell ref="B305:D305"/>
    <mergeCell ref="B280:C280"/>
    <mergeCell ref="B314:D314"/>
    <mergeCell ref="B315:F315"/>
    <mergeCell ref="B316:F316"/>
    <mergeCell ref="B306:D306"/>
    <mergeCell ref="B307:D307"/>
    <mergeCell ref="B308:D308"/>
    <mergeCell ref="B309:D309"/>
    <mergeCell ref="B310:D310"/>
    <mergeCell ref="B312:D312"/>
    <mergeCell ref="B313:D313"/>
    <mergeCell ref="B320:D320"/>
    <mergeCell ref="B321:D321"/>
    <mergeCell ref="B322:D322"/>
    <mergeCell ref="B323:C323"/>
    <mergeCell ref="B324:C324"/>
    <mergeCell ref="B164:G166"/>
    <mergeCell ref="B179:G179"/>
    <mergeCell ref="B207:F207"/>
    <mergeCell ref="B208:D208"/>
    <mergeCell ref="B209:D209"/>
    <mergeCell ref="B210:D210"/>
    <mergeCell ref="B233:D233"/>
    <mergeCell ref="B265:D265"/>
    <mergeCell ref="B266:D266"/>
    <mergeCell ref="B238:F238"/>
    <mergeCell ref="B241:C241"/>
    <mergeCell ref="B243:C243"/>
    <mergeCell ref="B246:C246"/>
    <mergeCell ref="B248:F248"/>
    <mergeCell ref="B254:C254"/>
    <mergeCell ref="B258:C258"/>
    <mergeCell ref="B222:C222"/>
    <mergeCell ref="B65:C65"/>
    <mergeCell ref="B84:D84"/>
    <mergeCell ref="B85:D85"/>
    <mergeCell ref="B86:D86"/>
    <mergeCell ref="B87:D87"/>
    <mergeCell ref="B223:C223"/>
    <mergeCell ref="B211:D211"/>
    <mergeCell ref="B212:D212"/>
    <mergeCell ref="B213:D213"/>
    <mergeCell ref="B214:D214"/>
    <mergeCell ref="B216:F216"/>
    <mergeCell ref="B220:C220"/>
    <mergeCell ref="B221:C221"/>
    <mergeCell ref="B128:G128"/>
    <mergeCell ref="B157:F157"/>
    <mergeCell ref="D137:F138"/>
    <mergeCell ref="B135:E135"/>
    <mergeCell ref="B137:C138"/>
    <mergeCell ref="C146:F146"/>
    <mergeCell ref="B140:F140"/>
    <mergeCell ref="B142:D142"/>
    <mergeCell ref="B118:D118"/>
    <mergeCell ref="B158:F158"/>
    <mergeCell ref="B130:F130"/>
    <mergeCell ref="B67:F67"/>
    <mergeCell ref="B49:D49"/>
    <mergeCell ref="B27:D27"/>
    <mergeCell ref="B51:C51"/>
    <mergeCell ref="B52:C52"/>
    <mergeCell ref="B117:D117"/>
    <mergeCell ref="B126:G126"/>
    <mergeCell ref="B120:G120"/>
    <mergeCell ref="B83:F83"/>
    <mergeCell ref="B89:F89"/>
    <mergeCell ref="B91:F91"/>
    <mergeCell ref="B114:F114"/>
    <mergeCell ref="B38:F38"/>
    <mergeCell ref="B41:C41"/>
    <mergeCell ref="B57:F57"/>
    <mergeCell ref="B58:D58"/>
    <mergeCell ref="B59:D59"/>
    <mergeCell ref="B60:D60"/>
    <mergeCell ref="B62:F62"/>
    <mergeCell ref="B63:C63"/>
    <mergeCell ref="B64:C64"/>
    <mergeCell ref="B30:D30"/>
    <mergeCell ref="B37:F37"/>
    <mergeCell ref="B43:D43"/>
    <mergeCell ref="B45:D45"/>
    <mergeCell ref="B46:D46"/>
    <mergeCell ref="B47:D47"/>
    <mergeCell ref="B48:D48"/>
    <mergeCell ref="B32:D32"/>
    <mergeCell ref="B33:D33"/>
    <mergeCell ref="B31:D31"/>
    <mergeCell ref="B10:F10"/>
    <mergeCell ref="B14:D14"/>
    <mergeCell ref="B19:D19"/>
    <mergeCell ref="B26:D26"/>
    <mergeCell ref="B11:D11"/>
    <mergeCell ref="B16:D16"/>
    <mergeCell ref="B21:D21"/>
    <mergeCell ref="B24:D24"/>
    <mergeCell ref="B25:D25"/>
    <mergeCell ref="B17:D17"/>
    <mergeCell ref="B18:D18"/>
    <mergeCell ref="B22:D22"/>
    <mergeCell ref="B23:D23"/>
  </mergeCells>
  <pageMargins left="0.75" right="0.75" top="1" bottom="1" header="0" footer="0"/>
  <pageSetup scale="75" orientation="portrait" r:id="rId1"/>
  <headerFooter>
    <oddHeader>&amp;LCommon Data Set 2023-2024</oddHeader>
    <oddFooter>&amp;LCDS-C&amp;C &amp;RPage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2"/>
  <sheetViews>
    <sheetView showGridLines="0" zoomScale="90" zoomScaleNormal="90" workbookViewId="0">
      <selection activeCell="J1" sqref="J1"/>
    </sheetView>
  </sheetViews>
  <sheetFormatPr defaultColWidth="12.7109375" defaultRowHeight="15" customHeight="1"/>
  <cols>
    <col min="1" max="1" width="4.42578125" customWidth="1"/>
    <col min="2" max="2" width="22.7109375" customWidth="1"/>
    <col min="3" max="3" width="12.7109375" customWidth="1"/>
    <col min="4" max="4" width="14.7109375" customWidth="1"/>
    <col min="5" max="5" width="19.42578125" customWidth="1"/>
    <col min="6" max="7" width="12.7109375" customWidth="1"/>
    <col min="8" max="26" width="8.7109375" customWidth="1"/>
  </cols>
  <sheetData>
    <row r="1" spans="1:7" ht="88.5" customHeight="1">
      <c r="A1" s="490" t="s">
        <v>368</v>
      </c>
      <c r="B1" s="491"/>
      <c r="C1" s="491"/>
      <c r="D1" s="491"/>
      <c r="E1" s="491"/>
      <c r="F1" s="491"/>
      <c r="G1" s="492"/>
    </row>
    <row r="2" spans="1:7" ht="12.75" customHeight="1">
      <c r="A2" s="2"/>
      <c r="B2" s="1"/>
      <c r="C2" s="1"/>
      <c r="D2" s="1"/>
      <c r="E2" s="1"/>
      <c r="F2" s="1"/>
      <c r="G2" s="1"/>
    </row>
    <row r="3" spans="1:7" ht="12.75" customHeight="1">
      <c r="A3" s="2"/>
      <c r="B3" s="43" t="s">
        <v>369</v>
      </c>
      <c r="C3" s="1"/>
      <c r="D3" s="1"/>
      <c r="E3" s="1"/>
      <c r="F3" s="1"/>
      <c r="G3" s="1"/>
    </row>
    <row r="4" spans="1:7" ht="12.75" customHeight="1">
      <c r="A4" s="2"/>
      <c r="B4" s="395"/>
      <c r="C4" s="364"/>
      <c r="D4" s="364"/>
      <c r="E4" s="68" t="s">
        <v>8</v>
      </c>
      <c r="F4" s="68" t="s">
        <v>9</v>
      </c>
      <c r="G4" s="8"/>
    </row>
    <row r="5" spans="1:7" ht="26.25" customHeight="1">
      <c r="A5" s="4" t="s">
        <v>370</v>
      </c>
      <c r="B5" s="376" t="s">
        <v>371</v>
      </c>
      <c r="C5" s="364"/>
      <c r="D5" s="379"/>
      <c r="E5" s="15" t="s">
        <v>1184</v>
      </c>
      <c r="F5" s="15"/>
      <c r="G5" s="77"/>
    </row>
    <row r="6" spans="1:7" ht="41.25" customHeight="1">
      <c r="A6" s="4"/>
      <c r="B6" s="376" t="s">
        <v>372</v>
      </c>
      <c r="C6" s="364"/>
      <c r="D6" s="379"/>
      <c r="E6" s="15" t="s">
        <v>1184</v>
      </c>
      <c r="F6" s="15"/>
      <c r="G6" s="1"/>
    </row>
    <row r="7" spans="1:7" ht="12.75" customHeight="1">
      <c r="A7" s="2"/>
      <c r="B7" s="3"/>
      <c r="C7" s="3"/>
      <c r="D7" s="3"/>
      <c r="E7" s="68"/>
      <c r="F7" s="68"/>
      <c r="G7" s="1"/>
    </row>
    <row r="8" spans="1:7" ht="29.25" customHeight="1">
      <c r="A8" s="4" t="s">
        <v>373</v>
      </c>
      <c r="B8" s="366" t="s">
        <v>1123</v>
      </c>
      <c r="C8" s="364"/>
      <c r="D8" s="364"/>
      <c r="E8" s="364"/>
      <c r="F8" s="364"/>
      <c r="G8" s="364"/>
    </row>
    <row r="9" spans="1:7" ht="29.25" customHeight="1">
      <c r="A9" s="4"/>
      <c r="B9" s="366" t="s">
        <v>374</v>
      </c>
      <c r="C9" s="364"/>
      <c r="D9" s="364"/>
      <c r="E9" s="364"/>
      <c r="F9" s="364"/>
      <c r="G9" s="364"/>
    </row>
    <row r="10" spans="1:7" ht="12.75" customHeight="1">
      <c r="A10" s="4"/>
      <c r="B10" s="147" t="s">
        <v>1124</v>
      </c>
      <c r="C10" s="119" t="s">
        <v>375</v>
      </c>
      <c r="D10" s="119" t="s">
        <v>376</v>
      </c>
      <c r="E10" s="119" t="s">
        <v>377</v>
      </c>
      <c r="F10" s="148"/>
      <c r="G10" s="1"/>
    </row>
    <row r="11" spans="1:7" ht="12.75" customHeight="1">
      <c r="A11" s="4"/>
      <c r="B11" s="149" t="s">
        <v>59</v>
      </c>
      <c r="C11" s="150">
        <v>310</v>
      </c>
      <c r="D11" s="150">
        <v>216</v>
      </c>
      <c r="E11" s="150">
        <v>92</v>
      </c>
      <c r="F11" s="151"/>
      <c r="G11" s="1"/>
    </row>
    <row r="12" spans="1:7" ht="12.75" customHeight="1">
      <c r="A12" s="4"/>
      <c r="B12" s="149" t="s">
        <v>60</v>
      </c>
      <c r="C12" s="150">
        <v>503</v>
      </c>
      <c r="D12" s="150">
        <v>406</v>
      </c>
      <c r="E12" s="150">
        <v>185</v>
      </c>
      <c r="F12" s="151"/>
      <c r="G12" s="1"/>
    </row>
    <row r="13" spans="1:7" ht="12.75" customHeight="1">
      <c r="A13" s="4"/>
      <c r="B13" s="149" t="s">
        <v>61</v>
      </c>
      <c r="C13" s="150">
        <v>0</v>
      </c>
      <c r="D13" s="150">
        <v>0</v>
      </c>
      <c r="E13" s="150">
        <v>0</v>
      </c>
      <c r="F13" s="151"/>
      <c r="G13" s="1"/>
    </row>
    <row r="14" spans="1:7" ht="12.75" customHeight="1">
      <c r="A14" s="4"/>
      <c r="B14" s="152" t="s">
        <v>378</v>
      </c>
      <c r="C14" s="153">
        <f>SUM(C11:C13)</f>
        <v>813</v>
      </c>
      <c r="D14" s="153">
        <f>SUM(D11:D13)</f>
        <v>622</v>
      </c>
      <c r="E14" s="153">
        <f>SUM(E11:E13)</f>
        <v>277</v>
      </c>
      <c r="F14" s="151"/>
      <c r="G14" s="1"/>
    </row>
    <row r="15" spans="1:7" ht="12.75" customHeight="1">
      <c r="A15" s="2"/>
      <c r="B15" s="1"/>
      <c r="C15" s="1"/>
      <c r="D15" s="1"/>
      <c r="E15" s="1"/>
      <c r="F15" s="1"/>
      <c r="G15" s="1"/>
    </row>
    <row r="16" spans="1:7" ht="12.75" customHeight="1">
      <c r="A16" s="2"/>
      <c r="B16" s="72" t="s">
        <v>379</v>
      </c>
      <c r="C16" s="2"/>
      <c r="D16" s="16"/>
      <c r="E16" s="1"/>
      <c r="F16" s="1"/>
      <c r="G16" s="1"/>
    </row>
    <row r="17" spans="1:7" ht="12.75" customHeight="1">
      <c r="A17" s="4" t="s">
        <v>380</v>
      </c>
      <c r="B17" s="423" t="s">
        <v>381</v>
      </c>
      <c r="C17" s="364"/>
      <c r="D17" s="364"/>
      <c r="E17" s="1"/>
      <c r="F17" s="1"/>
      <c r="G17" s="1"/>
    </row>
    <row r="18" spans="1:7" ht="12.75" customHeight="1">
      <c r="A18" s="4"/>
      <c r="B18" s="2"/>
      <c r="C18" s="2"/>
      <c r="D18" s="2"/>
      <c r="E18" s="1"/>
      <c r="F18" s="1"/>
      <c r="G18" s="1"/>
    </row>
    <row r="19" spans="1:7" ht="12.75" customHeight="1">
      <c r="A19" s="15" t="s">
        <v>1184</v>
      </c>
      <c r="B19" s="154" t="s">
        <v>382</v>
      </c>
      <c r="C19" s="155"/>
      <c r="D19" s="1"/>
      <c r="E19" s="1"/>
      <c r="F19" s="1"/>
      <c r="G19" s="1"/>
    </row>
    <row r="20" spans="1:7" ht="12.75" customHeight="1">
      <c r="A20" s="15"/>
      <c r="B20" s="154" t="s">
        <v>383</v>
      </c>
      <c r="C20" s="155"/>
      <c r="D20" s="1"/>
      <c r="E20" s="1"/>
      <c r="F20" s="1"/>
      <c r="G20" s="1"/>
    </row>
    <row r="21" spans="1:7" ht="12.75" customHeight="1">
      <c r="A21" s="15" t="s">
        <v>1184</v>
      </c>
      <c r="B21" s="154" t="s">
        <v>384</v>
      </c>
      <c r="C21" s="155"/>
      <c r="D21" s="1"/>
      <c r="E21" s="1"/>
      <c r="F21" s="1"/>
      <c r="G21" s="1"/>
    </row>
    <row r="22" spans="1:7" ht="12.75" customHeight="1">
      <c r="A22" s="15" t="s">
        <v>1184</v>
      </c>
      <c r="B22" s="154" t="s">
        <v>385</v>
      </c>
      <c r="C22" s="155"/>
      <c r="D22" s="1"/>
      <c r="E22" s="1"/>
      <c r="F22" s="1"/>
      <c r="G22" s="1"/>
    </row>
    <row r="23" spans="1:7" ht="12.75" customHeight="1">
      <c r="A23" s="4"/>
      <c r="B23" s="395"/>
      <c r="C23" s="364"/>
      <c r="D23" s="364"/>
      <c r="E23" s="68" t="s">
        <v>8</v>
      </c>
      <c r="F23" s="68" t="s">
        <v>9</v>
      </c>
      <c r="G23" s="8"/>
    </row>
    <row r="24" spans="1:7" ht="40.5" customHeight="1">
      <c r="A24" s="4" t="s">
        <v>386</v>
      </c>
      <c r="B24" s="376" t="s">
        <v>387</v>
      </c>
      <c r="C24" s="364"/>
      <c r="D24" s="379"/>
      <c r="E24" s="15"/>
      <c r="F24" s="15" t="s">
        <v>1184</v>
      </c>
      <c r="G24" s="8"/>
    </row>
    <row r="25" spans="1:7" ht="24.75" customHeight="1">
      <c r="A25" s="4"/>
      <c r="B25" s="376" t="s">
        <v>388</v>
      </c>
      <c r="C25" s="364"/>
      <c r="D25" s="364"/>
      <c r="E25" s="143"/>
      <c r="F25" s="68"/>
      <c r="G25" s="8"/>
    </row>
    <row r="26" spans="1:7" ht="12.75" customHeight="1">
      <c r="A26" s="2"/>
      <c r="B26" s="1"/>
      <c r="C26" s="1"/>
      <c r="D26" s="1"/>
      <c r="E26" s="1"/>
      <c r="F26" s="1"/>
      <c r="G26" s="1"/>
    </row>
    <row r="27" spans="1:7" ht="12.75" customHeight="1">
      <c r="A27" s="4" t="s">
        <v>389</v>
      </c>
      <c r="B27" s="423" t="s">
        <v>390</v>
      </c>
      <c r="C27" s="364"/>
      <c r="D27" s="364"/>
      <c r="E27" s="364"/>
      <c r="F27" s="1"/>
      <c r="G27" s="1"/>
    </row>
    <row r="28" spans="1:7" ht="12.75" customHeight="1">
      <c r="A28" s="4"/>
      <c r="B28" s="156"/>
      <c r="C28" s="156"/>
      <c r="D28" s="156"/>
      <c r="E28" s="156"/>
      <c r="F28" s="69"/>
      <c r="G28" s="1"/>
    </row>
    <row r="29" spans="1:7" ht="24">
      <c r="A29" s="4"/>
      <c r="B29" s="192" t="s">
        <v>1125</v>
      </c>
      <c r="C29" s="192" t="s">
        <v>391</v>
      </c>
      <c r="D29" s="192" t="s">
        <v>392</v>
      </c>
      <c r="E29" s="192" t="s">
        <v>393</v>
      </c>
      <c r="F29" s="192" t="s">
        <v>394</v>
      </c>
      <c r="G29" s="192" t="s">
        <v>395</v>
      </c>
    </row>
    <row r="30" spans="1:7" ht="12.75" customHeight="1">
      <c r="A30" s="4"/>
      <c r="B30" s="6" t="s">
        <v>396</v>
      </c>
      <c r="C30" s="15"/>
      <c r="D30" s="15" t="s">
        <v>1184</v>
      </c>
      <c r="E30" s="15"/>
      <c r="F30" s="15"/>
      <c r="G30" s="15"/>
    </row>
    <row r="31" spans="1:7" ht="12.75" customHeight="1">
      <c r="A31" s="4"/>
      <c r="B31" s="6" t="s">
        <v>397</v>
      </c>
      <c r="C31" s="15" t="s">
        <v>1184</v>
      </c>
      <c r="D31" s="15"/>
      <c r="E31" s="15"/>
      <c r="F31" s="15"/>
      <c r="G31" s="15"/>
    </row>
    <row r="32" spans="1:7" ht="12.75" customHeight="1">
      <c r="A32" s="4"/>
      <c r="B32" s="6" t="s">
        <v>398</v>
      </c>
      <c r="C32" s="15"/>
      <c r="D32" s="15" t="s">
        <v>1184</v>
      </c>
      <c r="E32" s="15"/>
      <c r="F32" s="15"/>
      <c r="G32" s="15"/>
    </row>
    <row r="33" spans="1:7" ht="12.75" customHeight="1">
      <c r="A33" s="4"/>
      <c r="B33" s="6" t="s">
        <v>209</v>
      </c>
      <c r="C33" s="15"/>
      <c r="D33" s="15"/>
      <c r="E33" s="15"/>
      <c r="F33" s="15"/>
      <c r="G33" s="15" t="s">
        <v>1184</v>
      </c>
    </row>
    <row r="34" spans="1:7" ht="12.75" customHeight="1">
      <c r="A34" s="4"/>
      <c r="B34" s="6" t="s">
        <v>205</v>
      </c>
      <c r="C34" s="15"/>
      <c r="D34" s="15"/>
      <c r="E34" s="15"/>
      <c r="F34" s="15"/>
      <c r="G34" s="15" t="s">
        <v>1184</v>
      </c>
    </row>
    <row r="35" spans="1:7" ht="28.5" customHeight="1">
      <c r="A35" s="4"/>
      <c r="B35" s="6" t="s">
        <v>399</v>
      </c>
      <c r="C35" s="15"/>
      <c r="D35" s="15"/>
      <c r="E35" s="15"/>
      <c r="F35" s="15"/>
      <c r="G35" s="15" t="s">
        <v>1184</v>
      </c>
    </row>
    <row r="36" spans="1:7" ht="12.75" customHeight="1">
      <c r="A36" s="2"/>
      <c r="B36" s="1"/>
      <c r="C36" s="1"/>
      <c r="D36" s="1"/>
      <c r="E36" s="1"/>
      <c r="F36" s="1"/>
      <c r="G36" s="1"/>
    </row>
    <row r="37" spans="1:7" ht="27" customHeight="1">
      <c r="A37" s="4" t="s">
        <v>400</v>
      </c>
      <c r="B37" s="376" t="s">
        <v>401</v>
      </c>
      <c r="C37" s="364"/>
      <c r="D37" s="364"/>
      <c r="E37" s="86" t="s">
        <v>1197</v>
      </c>
      <c r="F37" s="1"/>
      <c r="G37" s="8"/>
    </row>
    <row r="38" spans="1:7" ht="12.75" customHeight="1">
      <c r="A38" s="2"/>
      <c r="B38" s="1"/>
      <c r="C38" s="1"/>
      <c r="D38" s="1"/>
      <c r="E38" s="1"/>
      <c r="F38" s="1"/>
      <c r="G38" s="1"/>
    </row>
    <row r="39" spans="1:7" ht="26.25" customHeight="1">
      <c r="A39" s="4" t="s">
        <v>402</v>
      </c>
      <c r="B39" s="376" t="s">
        <v>403</v>
      </c>
      <c r="C39" s="364"/>
      <c r="D39" s="364"/>
      <c r="E39" s="86">
        <v>2</v>
      </c>
      <c r="F39" s="1"/>
      <c r="G39" s="8"/>
    </row>
    <row r="40" spans="1:7" ht="12.75" customHeight="1">
      <c r="A40" s="2"/>
      <c r="B40" s="1"/>
      <c r="C40" s="1"/>
      <c r="D40" s="1"/>
      <c r="E40" s="1"/>
      <c r="F40" s="1"/>
      <c r="G40" s="1"/>
    </row>
    <row r="41" spans="1:7" ht="12.75" customHeight="1">
      <c r="A41" s="4" t="s">
        <v>404</v>
      </c>
      <c r="B41" s="376" t="s">
        <v>405</v>
      </c>
      <c r="C41" s="364"/>
      <c r="D41" s="364"/>
      <c r="E41" s="364"/>
      <c r="F41" s="364"/>
      <c r="G41" s="11"/>
    </row>
    <row r="42" spans="1:7" ht="12.75" customHeight="1">
      <c r="A42" s="4"/>
      <c r="B42" s="400"/>
      <c r="C42" s="374"/>
      <c r="D42" s="374"/>
      <c r="E42" s="374"/>
      <c r="F42" s="374"/>
      <c r="G42" s="374"/>
    </row>
    <row r="43" spans="1:7" ht="12.75" customHeight="1">
      <c r="A43" s="2"/>
      <c r="B43" s="1"/>
      <c r="C43" s="1"/>
      <c r="D43" s="1"/>
      <c r="E43" s="1"/>
      <c r="F43" s="1"/>
      <c r="G43" s="1"/>
    </row>
    <row r="44" spans="1:7" ht="37.5" customHeight="1">
      <c r="A44" s="4" t="s">
        <v>406</v>
      </c>
      <c r="B44" s="380" t="s">
        <v>407</v>
      </c>
      <c r="C44" s="374"/>
      <c r="D44" s="374"/>
      <c r="E44" s="374"/>
      <c r="F44" s="374"/>
      <c r="G44" s="374"/>
    </row>
    <row r="45" spans="1:7" ht="22.5">
      <c r="A45" s="4" t="s">
        <v>406</v>
      </c>
      <c r="B45" s="158" t="s">
        <v>1126</v>
      </c>
      <c r="C45" s="158" t="s">
        <v>323</v>
      </c>
      <c r="D45" s="158" t="s">
        <v>408</v>
      </c>
      <c r="E45" s="158" t="s">
        <v>409</v>
      </c>
      <c r="F45" s="158" t="s">
        <v>410</v>
      </c>
      <c r="G45" s="158" t="s">
        <v>411</v>
      </c>
    </row>
    <row r="46" spans="1:7" ht="12.75" customHeight="1">
      <c r="A46" s="4" t="s">
        <v>406</v>
      </c>
      <c r="B46" s="114" t="s">
        <v>382</v>
      </c>
      <c r="C46" s="141">
        <v>45017</v>
      </c>
      <c r="D46" s="141"/>
      <c r="E46" s="141"/>
      <c r="F46" s="141"/>
      <c r="G46" s="160"/>
    </row>
    <row r="47" spans="1:7" ht="12.75" customHeight="1">
      <c r="A47" s="4" t="s">
        <v>406</v>
      </c>
      <c r="B47" s="114" t="s">
        <v>383</v>
      </c>
      <c r="C47" s="141"/>
      <c r="D47" s="141"/>
      <c r="E47" s="141"/>
      <c r="F47" s="141"/>
      <c r="G47" s="160"/>
    </row>
    <row r="48" spans="1:7" ht="12.75" customHeight="1">
      <c r="A48" s="4" t="s">
        <v>406</v>
      </c>
      <c r="B48" s="114" t="s">
        <v>384</v>
      </c>
      <c r="C48" s="141">
        <v>45214</v>
      </c>
      <c r="D48" s="141"/>
      <c r="E48" s="141"/>
      <c r="F48" s="141"/>
      <c r="G48" s="160"/>
    </row>
    <row r="49" spans="1:7" ht="12.75" customHeight="1">
      <c r="A49" s="4" t="s">
        <v>406</v>
      </c>
      <c r="B49" s="114" t="s">
        <v>385</v>
      </c>
      <c r="C49" s="141">
        <v>44986</v>
      </c>
      <c r="D49" s="141"/>
      <c r="E49" s="141"/>
      <c r="F49" s="141"/>
      <c r="G49" s="160"/>
    </row>
    <row r="50" spans="1:7" ht="12.75" customHeight="1">
      <c r="A50" s="4"/>
      <c r="B50" s="1"/>
      <c r="C50" s="161"/>
      <c r="D50" s="161"/>
      <c r="E50" s="161"/>
      <c r="F50" s="161"/>
      <c r="G50" s="17"/>
    </row>
    <row r="51" spans="1:7" ht="12.75" customHeight="1">
      <c r="A51" s="4"/>
      <c r="B51" s="1"/>
      <c r="C51" s="161"/>
      <c r="D51" s="161"/>
      <c r="E51" s="161"/>
      <c r="F51" s="161"/>
      <c r="G51" s="17"/>
    </row>
    <row r="52" spans="1:7" ht="12.75" customHeight="1">
      <c r="A52" s="2"/>
      <c r="B52" s="1"/>
      <c r="C52" s="1"/>
      <c r="D52" s="1"/>
      <c r="E52" s="1"/>
      <c r="F52" s="1"/>
      <c r="G52" s="1"/>
    </row>
    <row r="53" spans="1:7" ht="12.75" customHeight="1">
      <c r="A53" s="4"/>
      <c r="B53" s="395"/>
      <c r="C53" s="364"/>
      <c r="D53" s="364"/>
      <c r="E53" s="66" t="s">
        <v>8</v>
      </c>
      <c r="F53" s="66" t="s">
        <v>9</v>
      </c>
      <c r="G53" s="8"/>
    </row>
    <row r="54" spans="1:7" ht="26.25" customHeight="1">
      <c r="A54" s="4" t="s">
        <v>412</v>
      </c>
      <c r="B54" s="376" t="s">
        <v>413</v>
      </c>
      <c r="C54" s="364"/>
      <c r="D54" s="379"/>
      <c r="E54" s="15"/>
      <c r="F54" s="15" t="s">
        <v>1184</v>
      </c>
      <c r="G54" s="77"/>
    </row>
    <row r="55" spans="1:7" ht="12.75" customHeight="1">
      <c r="A55" s="2"/>
      <c r="B55" s="3"/>
      <c r="C55" s="3"/>
      <c r="D55" s="3"/>
      <c r="E55" s="68"/>
      <c r="F55" s="68"/>
      <c r="G55" s="1"/>
    </row>
    <row r="56" spans="1:7" ht="12.75" customHeight="1">
      <c r="A56" s="4" t="s">
        <v>414</v>
      </c>
      <c r="B56" s="376" t="s">
        <v>415</v>
      </c>
      <c r="C56" s="364"/>
      <c r="D56" s="364"/>
      <c r="E56" s="364"/>
      <c r="F56" s="364"/>
      <c r="G56" s="364"/>
    </row>
    <row r="57" spans="1:7" ht="12.75" customHeight="1">
      <c r="A57" s="4"/>
      <c r="B57" s="400"/>
      <c r="C57" s="374"/>
      <c r="D57" s="374"/>
      <c r="E57" s="374"/>
      <c r="F57" s="374"/>
      <c r="G57" s="374"/>
    </row>
    <row r="58" spans="1:7" ht="12.75" customHeight="1">
      <c r="A58" s="2"/>
      <c r="B58" s="1"/>
      <c r="C58" s="1"/>
      <c r="D58" s="1"/>
      <c r="E58" s="1"/>
      <c r="F58" s="1"/>
      <c r="G58" s="1"/>
    </row>
    <row r="59" spans="1:7" ht="12.75" customHeight="1">
      <c r="A59" s="2"/>
      <c r="B59" s="427" t="s">
        <v>416</v>
      </c>
      <c r="C59" s="364"/>
      <c r="D59" s="1"/>
      <c r="E59" s="1"/>
      <c r="F59" s="1"/>
      <c r="G59" s="1"/>
    </row>
    <row r="60" spans="1:7" ht="27.75" customHeight="1">
      <c r="A60" s="4" t="s">
        <v>417</v>
      </c>
      <c r="B60" s="376" t="s">
        <v>418</v>
      </c>
      <c r="C60" s="364"/>
      <c r="D60" s="162" t="s">
        <v>115</v>
      </c>
      <c r="E60" s="1"/>
      <c r="F60" s="1"/>
      <c r="G60" s="8"/>
    </row>
    <row r="61" spans="1:7" ht="12.75" customHeight="1">
      <c r="A61" s="2"/>
      <c r="B61" s="1"/>
      <c r="C61" s="1"/>
      <c r="D61" s="1"/>
      <c r="E61" s="1"/>
      <c r="F61" s="1"/>
      <c r="G61" s="1"/>
    </row>
    <row r="62" spans="1:7" ht="12.75" customHeight="1">
      <c r="A62" s="4"/>
      <c r="B62" s="395"/>
      <c r="C62" s="364"/>
      <c r="D62" s="364"/>
      <c r="E62" s="66" t="s">
        <v>251</v>
      </c>
      <c r="F62" s="66" t="s">
        <v>419</v>
      </c>
      <c r="G62" s="1"/>
    </row>
    <row r="63" spans="1:7" ht="26.25" customHeight="1">
      <c r="A63" s="4" t="s">
        <v>420</v>
      </c>
      <c r="B63" s="376" t="s">
        <v>421</v>
      </c>
      <c r="C63" s="364"/>
      <c r="D63" s="379"/>
      <c r="E63" s="15">
        <v>89</v>
      </c>
      <c r="F63" s="15" t="s">
        <v>1195</v>
      </c>
      <c r="G63" s="1"/>
    </row>
    <row r="65" spans="1:7" ht="12.75" customHeight="1">
      <c r="A65" s="4"/>
      <c r="B65" s="395"/>
      <c r="C65" s="364"/>
      <c r="D65" s="364"/>
      <c r="E65" s="66" t="s">
        <v>251</v>
      </c>
      <c r="F65" s="66" t="s">
        <v>419</v>
      </c>
      <c r="G65" s="1"/>
    </row>
    <row r="66" spans="1:7" ht="27" customHeight="1">
      <c r="A66" s="4" t="s">
        <v>422</v>
      </c>
      <c r="B66" s="376" t="s">
        <v>423</v>
      </c>
      <c r="C66" s="364"/>
      <c r="D66" s="379"/>
      <c r="E66" s="15">
        <v>89</v>
      </c>
      <c r="F66" s="15" t="s">
        <v>1195</v>
      </c>
      <c r="G66" s="1"/>
    </row>
    <row r="67" spans="1:7" ht="12.75" customHeight="1">
      <c r="A67" s="2"/>
      <c r="B67" s="1"/>
      <c r="C67" s="1"/>
      <c r="D67" s="1"/>
      <c r="E67" s="1"/>
      <c r="F67" s="1"/>
      <c r="G67" s="1"/>
    </row>
    <row r="68" spans="1:7" ht="27.75" customHeight="1">
      <c r="A68" s="4" t="s">
        <v>424</v>
      </c>
      <c r="B68" s="376" t="s">
        <v>425</v>
      </c>
      <c r="C68" s="364"/>
      <c r="D68" s="379"/>
      <c r="E68" s="314" t="s">
        <v>1197</v>
      </c>
      <c r="F68" s="73"/>
      <c r="G68" s="8"/>
    </row>
    <row r="69" spans="1:7" ht="12.75" customHeight="1">
      <c r="A69" s="4"/>
      <c r="B69" s="73"/>
      <c r="C69" s="73"/>
      <c r="D69" s="73"/>
      <c r="E69" s="73"/>
      <c r="F69" s="73"/>
      <c r="G69" s="8"/>
    </row>
    <row r="70" spans="1:7" ht="26.25" customHeight="1">
      <c r="A70" s="4" t="s">
        <v>426</v>
      </c>
      <c r="B70" s="376" t="s">
        <v>427</v>
      </c>
      <c r="C70" s="364"/>
      <c r="D70" s="379"/>
      <c r="E70" s="314">
        <v>30</v>
      </c>
      <c r="F70" s="73"/>
      <c r="G70" s="8"/>
    </row>
    <row r="71" spans="1:7" ht="12.75" customHeight="1">
      <c r="A71" s="4"/>
      <c r="B71" s="73"/>
      <c r="C71" s="73"/>
      <c r="D71" s="73"/>
      <c r="E71" s="73"/>
      <c r="F71" s="73"/>
      <c r="G71" s="8"/>
    </row>
    <row r="72" spans="1:7" ht="12.75" customHeight="1">
      <c r="A72" s="4" t="s">
        <v>428</v>
      </c>
      <c r="B72" s="376" t="s">
        <v>429</v>
      </c>
      <c r="C72" s="364"/>
      <c r="D72" s="364"/>
      <c r="E72" s="364"/>
      <c r="F72" s="364"/>
      <c r="G72" s="364"/>
    </row>
    <row r="73" spans="1:7" ht="12.75" customHeight="1">
      <c r="A73" s="4"/>
      <c r="B73" s="400"/>
      <c r="C73" s="374"/>
      <c r="D73" s="374"/>
      <c r="E73" s="374"/>
      <c r="F73" s="374"/>
      <c r="G73" s="374"/>
    </row>
    <row r="74" spans="1:7" ht="12.75" customHeight="1">
      <c r="A74" s="4"/>
      <c r="B74" s="3"/>
      <c r="C74" s="3"/>
      <c r="D74" s="3"/>
      <c r="E74" s="3"/>
      <c r="F74" s="3"/>
      <c r="G74" s="3"/>
    </row>
    <row r="75" spans="1:7" ht="12.75" customHeight="1">
      <c r="A75" s="4"/>
      <c r="B75" s="43" t="s">
        <v>430</v>
      </c>
      <c r="C75" s="3"/>
      <c r="D75" s="3"/>
      <c r="E75" s="3"/>
      <c r="F75" s="3"/>
      <c r="G75" s="3"/>
    </row>
    <row r="76" spans="1:7" ht="12.75" customHeight="1">
      <c r="A76" s="4" t="s">
        <v>431</v>
      </c>
      <c r="B76" s="1" t="s">
        <v>432</v>
      </c>
      <c r="C76" s="1"/>
      <c r="D76" s="1"/>
      <c r="E76" s="1"/>
      <c r="F76" s="3"/>
      <c r="G76" s="3"/>
    </row>
    <row r="77" spans="1:7" ht="12.75" customHeight="1">
      <c r="A77" s="4"/>
      <c r="B77" s="1"/>
      <c r="C77" s="1"/>
      <c r="D77" s="1"/>
      <c r="E77" s="1"/>
      <c r="F77" s="3"/>
      <c r="G77" s="3"/>
    </row>
    <row r="78" spans="1:7" ht="12.75" customHeight="1">
      <c r="A78" s="4"/>
      <c r="B78" s="395"/>
      <c r="C78" s="364"/>
      <c r="D78" s="364"/>
      <c r="E78" s="45" t="s">
        <v>8</v>
      </c>
      <c r="F78" s="163" t="s">
        <v>9</v>
      </c>
      <c r="G78" s="3"/>
    </row>
    <row r="79" spans="1:7" ht="12.75" customHeight="1">
      <c r="A79" s="4"/>
      <c r="B79" s="406" t="s">
        <v>433</v>
      </c>
      <c r="C79" s="364"/>
      <c r="D79" s="379"/>
      <c r="E79" s="15" t="s">
        <v>1184</v>
      </c>
      <c r="F79" s="9"/>
      <c r="G79" s="3"/>
    </row>
    <row r="80" spans="1:7" ht="12.75" customHeight="1">
      <c r="A80" s="4"/>
      <c r="B80" s="406" t="s">
        <v>434</v>
      </c>
      <c r="C80" s="364"/>
      <c r="D80" s="379"/>
      <c r="E80" s="15" t="s">
        <v>1184</v>
      </c>
      <c r="F80" s="9"/>
      <c r="G80" s="3"/>
    </row>
    <row r="81" spans="1:6" ht="12.75" customHeight="1">
      <c r="A81" s="4"/>
      <c r="B81" s="406" t="s">
        <v>435</v>
      </c>
      <c r="C81" s="364"/>
      <c r="D81" s="379"/>
      <c r="E81" s="15"/>
      <c r="F81" s="9" t="s">
        <v>1184</v>
      </c>
    </row>
    <row r="82" spans="1:6" ht="12.75" customHeight="1">
      <c r="A82" s="4"/>
      <c r="B82" s="1"/>
      <c r="C82" s="1"/>
      <c r="D82" s="1"/>
      <c r="E82" s="1"/>
      <c r="F82" s="3"/>
    </row>
    <row r="83" spans="1:6" ht="12.75" customHeight="1">
      <c r="A83" s="2"/>
      <c r="B83" s="395"/>
      <c r="C83" s="364"/>
      <c r="D83" s="364"/>
      <c r="E83" s="45" t="s">
        <v>251</v>
      </c>
      <c r="F83" s="163" t="s">
        <v>419</v>
      </c>
    </row>
    <row r="84" spans="1:6" ht="12.75" customHeight="1">
      <c r="A84" s="4" t="s">
        <v>436</v>
      </c>
      <c r="B84" s="431" t="s">
        <v>437</v>
      </c>
      <c r="C84" s="364"/>
      <c r="D84" s="379"/>
      <c r="E84" s="428" t="s">
        <v>1197</v>
      </c>
      <c r="F84" s="430"/>
    </row>
    <row r="85" spans="1:6" ht="12.75" customHeight="1">
      <c r="A85" s="4"/>
      <c r="B85" s="364"/>
      <c r="C85" s="364"/>
      <c r="D85" s="379"/>
      <c r="E85" s="429"/>
      <c r="F85" s="429"/>
    </row>
    <row r="86" spans="1:6" ht="12.75" customHeight="1">
      <c r="A86" s="4"/>
      <c r="B86" s="364"/>
      <c r="C86" s="364"/>
      <c r="D86" s="379"/>
      <c r="E86" s="370"/>
      <c r="F86" s="370"/>
    </row>
    <row r="87" spans="1:6" ht="12.75" customHeight="1">
      <c r="A87" s="4"/>
      <c r="B87" s="13"/>
      <c r="C87" s="13"/>
      <c r="D87" s="13"/>
      <c r="E87" s="1"/>
      <c r="F87" s="3"/>
    </row>
    <row r="88" spans="1:6" ht="12.75" customHeight="1">
      <c r="A88" s="2"/>
      <c r="B88" s="395"/>
      <c r="C88" s="364"/>
      <c r="D88" s="364"/>
      <c r="E88" s="45" t="s">
        <v>251</v>
      </c>
      <c r="F88" s="163" t="s">
        <v>419</v>
      </c>
    </row>
    <row r="89" spans="1:6" ht="12.75" customHeight="1">
      <c r="A89" s="4" t="s">
        <v>438</v>
      </c>
      <c r="B89" s="434" t="s">
        <v>439</v>
      </c>
      <c r="C89" s="364"/>
      <c r="D89" s="379"/>
      <c r="E89" s="428" t="s">
        <v>1197</v>
      </c>
      <c r="F89" s="430"/>
    </row>
    <row r="90" spans="1:6" ht="12.75" customHeight="1">
      <c r="A90" s="4"/>
      <c r="B90" s="364"/>
      <c r="C90" s="364"/>
      <c r="D90" s="379"/>
      <c r="E90" s="429"/>
      <c r="F90" s="429"/>
    </row>
    <row r="91" spans="1:6" ht="12.75" customHeight="1">
      <c r="A91" s="4"/>
      <c r="B91" s="364"/>
      <c r="C91" s="364"/>
      <c r="D91" s="379"/>
      <c r="E91" s="429"/>
      <c r="F91" s="429"/>
    </row>
    <row r="92" spans="1:6" ht="12.75" customHeight="1">
      <c r="A92" s="4"/>
      <c r="B92" s="374"/>
      <c r="C92" s="374"/>
      <c r="D92" s="415"/>
      <c r="E92" s="370"/>
      <c r="F92" s="370"/>
    </row>
    <row r="93" spans="1:6" ht="12.75" customHeight="1">
      <c r="A93" s="4"/>
      <c r="B93" s="164"/>
      <c r="C93" s="164"/>
      <c r="D93" s="164"/>
      <c r="E93" s="1"/>
      <c r="F93" s="3"/>
    </row>
    <row r="94" spans="1:6" ht="12.75" customHeight="1">
      <c r="A94" s="4"/>
      <c r="B94" s="395"/>
      <c r="C94" s="364"/>
      <c r="D94" s="364"/>
      <c r="E94" s="45" t="s">
        <v>8</v>
      </c>
      <c r="F94" s="163" t="s">
        <v>9</v>
      </c>
    </row>
    <row r="95" spans="1:6" ht="12.75" customHeight="1">
      <c r="A95" s="4" t="s">
        <v>440</v>
      </c>
      <c r="B95" s="432" t="s">
        <v>441</v>
      </c>
      <c r="C95" s="364"/>
      <c r="D95" s="379"/>
      <c r="E95" s="428" t="s">
        <v>1184</v>
      </c>
      <c r="F95" s="430"/>
    </row>
    <row r="96" spans="1:6" ht="12.75" customHeight="1">
      <c r="A96" s="4"/>
      <c r="B96" s="374"/>
      <c r="C96" s="374"/>
      <c r="D96" s="415"/>
      <c r="E96" s="370"/>
      <c r="F96" s="370"/>
    </row>
    <row r="98" spans="1:6" ht="12.75" customHeight="1">
      <c r="A98" s="4"/>
      <c r="B98" s="423" t="s">
        <v>442</v>
      </c>
      <c r="C98" s="364"/>
      <c r="D98" s="364"/>
      <c r="E98" s="364"/>
      <c r="F98" s="364"/>
    </row>
    <row r="99" spans="1:6" ht="12.75" customHeight="1">
      <c r="A99" s="4"/>
      <c r="B99" s="433" t="s">
        <v>1196</v>
      </c>
      <c r="C99" s="374"/>
      <c r="D99" s="374"/>
      <c r="E99" s="374"/>
      <c r="F99" s="374"/>
    </row>
    <row r="100" spans="1:6" ht="12.75" customHeight="1">
      <c r="A100" s="4"/>
      <c r="B100" s="20"/>
      <c r="C100" s="20"/>
      <c r="D100" s="20"/>
      <c r="E100" s="20"/>
      <c r="F100" s="20"/>
    </row>
    <row r="101" spans="1:6" ht="12.75" customHeight="1">
      <c r="A101" s="4" t="s">
        <v>443</v>
      </c>
      <c r="B101" s="423" t="s">
        <v>444</v>
      </c>
      <c r="C101" s="364"/>
      <c r="D101" s="364"/>
      <c r="E101" s="364"/>
      <c r="F101" s="364"/>
    </row>
    <row r="102" spans="1:6" ht="12.75" customHeight="1">
      <c r="A102" s="4"/>
      <c r="B102" s="417"/>
      <c r="C102" s="374"/>
      <c r="D102" s="374"/>
      <c r="E102" s="374"/>
      <c r="F102" s="374"/>
    </row>
  </sheetData>
  <mergeCells count="50">
    <mergeCell ref="B88:D88"/>
    <mergeCell ref="B89:D92"/>
    <mergeCell ref="E89:E92"/>
    <mergeCell ref="F89:F92"/>
    <mergeCell ref="B94:D94"/>
    <mergeCell ref="B95:D96"/>
    <mergeCell ref="B98:F98"/>
    <mergeCell ref="B99:F99"/>
    <mergeCell ref="B101:F101"/>
    <mergeCell ref="B102:F102"/>
    <mergeCell ref="E95:E96"/>
    <mergeCell ref="F95:F96"/>
    <mergeCell ref="B68:D68"/>
    <mergeCell ref="B72:G72"/>
    <mergeCell ref="B73:G73"/>
    <mergeCell ref="E84:E86"/>
    <mergeCell ref="F84:F86"/>
    <mergeCell ref="B70:D70"/>
    <mergeCell ref="B78:D78"/>
    <mergeCell ref="B79:D79"/>
    <mergeCell ref="B80:D80"/>
    <mergeCell ref="B81:D81"/>
    <mergeCell ref="B83:D83"/>
    <mergeCell ref="B84:D86"/>
    <mergeCell ref="B60:C60"/>
    <mergeCell ref="B62:D62"/>
    <mergeCell ref="B63:D63"/>
    <mergeCell ref="B65:D65"/>
    <mergeCell ref="B66:D66"/>
    <mergeCell ref="B53:D53"/>
    <mergeCell ref="B54:D54"/>
    <mergeCell ref="B56:G56"/>
    <mergeCell ref="B57:G57"/>
    <mergeCell ref="B59:C59"/>
    <mergeCell ref="B27:E27"/>
    <mergeCell ref="B37:D37"/>
    <mergeCell ref="B41:F41"/>
    <mergeCell ref="B42:G42"/>
    <mergeCell ref="B44:G44"/>
    <mergeCell ref="B39:D39"/>
    <mergeCell ref="B17:D17"/>
    <mergeCell ref="B23:D23"/>
    <mergeCell ref="B9:G9"/>
    <mergeCell ref="B24:D24"/>
    <mergeCell ref="B25:D25"/>
    <mergeCell ref="A1:G1"/>
    <mergeCell ref="B4:D4"/>
    <mergeCell ref="B5:D5"/>
    <mergeCell ref="B6:D6"/>
    <mergeCell ref="B8:G8"/>
  </mergeCells>
  <hyperlinks>
    <hyperlink ref="B99" r:id="rId1" xr:uid="{810E1827-69D9-4C9C-84B4-05E7B51D9973}"/>
  </hyperlinks>
  <pageMargins left="0.75" right="0.75" top="1" bottom="1" header="0" footer="0"/>
  <pageSetup scale="75" orientation="portrait" r:id="rId2"/>
  <headerFooter>
    <oddHeader>&amp;LCommon Data Set 2023-2024</oddHeader>
    <oddFooter>&amp;LCDS-D&amp;RPage &amp;P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GridLines="0" zoomScale="90" zoomScaleNormal="90" workbookViewId="0">
      <selection activeCell="G3" sqref="G3"/>
    </sheetView>
  </sheetViews>
  <sheetFormatPr defaultColWidth="12.7109375" defaultRowHeight="15" customHeight="1"/>
  <cols>
    <col min="1" max="1" width="6.140625" customWidth="1"/>
    <col min="2" max="2" width="66.28515625" customWidth="1"/>
    <col min="3" max="3" width="21" customWidth="1"/>
    <col min="4" max="4" width="10.140625" customWidth="1"/>
    <col min="5" max="6" width="8.7109375" hidden="1" customWidth="1"/>
    <col min="7" max="26" width="8.7109375" customWidth="1"/>
  </cols>
  <sheetData>
    <row r="1" spans="1:3" ht="88.5" customHeight="1">
      <c r="A1" s="490" t="s">
        <v>445</v>
      </c>
      <c r="B1" s="491"/>
      <c r="C1" s="492"/>
    </row>
    <row r="2" spans="1:3" ht="12.75" customHeight="1">
      <c r="A2" s="165"/>
      <c r="B2" s="165"/>
      <c r="C2" s="165"/>
    </row>
    <row r="3" spans="1:3" ht="28.5" customHeight="1">
      <c r="A3" s="4" t="s">
        <v>446</v>
      </c>
      <c r="B3" s="269" t="s">
        <v>447</v>
      </c>
    </row>
    <row r="4" spans="1:3" ht="13.5" customHeight="1">
      <c r="A4" s="4"/>
      <c r="B4" s="14"/>
      <c r="C4" s="21"/>
    </row>
    <row r="5" spans="1:3" ht="12.75" customHeight="1">
      <c r="A5" s="15" t="s">
        <v>1184</v>
      </c>
      <c r="B5" s="16" t="s">
        <v>448</v>
      </c>
      <c r="C5" s="166"/>
    </row>
    <row r="6" spans="1:3" ht="12.75" customHeight="1">
      <c r="A6" s="15"/>
      <c r="B6" s="16" t="s">
        <v>449</v>
      </c>
      <c r="C6" s="166"/>
    </row>
    <row r="7" spans="1:3" ht="12.75" customHeight="1">
      <c r="A7" s="15"/>
      <c r="B7" s="16" t="s">
        <v>450</v>
      </c>
      <c r="C7" s="166"/>
    </row>
    <row r="8" spans="1:3" ht="12.75" customHeight="1">
      <c r="A8" s="15" t="s">
        <v>1184</v>
      </c>
      <c r="B8" s="16" t="s">
        <v>451</v>
      </c>
      <c r="C8" s="166"/>
    </row>
    <row r="9" spans="1:3" ht="12.75" customHeight="1">
      <c r="A9" s="15" t="s">
        <v>1184</v>
      </c>
      <c r="B9" s="16" t="s">
        <v>452</v>
      </c>
      <c r="C9" s="166"/>
    </row>
    <row r="10" spans="1:3" ht="12.75" customHeight="1">
      <c r="A10" s="15"/>
      <c r="B10" s="16" t="s">
        <v>453</v>
      </c>
      <c r="C10" s="166"/>
    </row>
    <row r="11" spans="1:3" ht="12.75" customHeight="1">
      <c r="A11" s="15"/>
      <c r="B11" s="16" t="s">
        <v>454</v>
      </c>
      <c r="C11" s="166"/>
    </row>
    <row r="12" spans="1:3" ht="12.75" customHeight="1">
      <c r="A12" s="15"/>
      <c r="B12" s="16" t="s">
        <v>455</v>
      </c>
      <c r="C12" s="166"/>
    </row>
    <row r="13" spans="1:3" ht="12.75" customHeight="1">
      <c r="A13" s="15"/>
      <c r="B13" s="16" t="s">
        <v>456</v>
      </c>
      <c r="C13" s="166"/>
    </row>
    <row r="14" spans="1:3" ht="12.75" customHeight="1">
      <c r="A14" s="15" t="s">
        <v>1184</v>
      </c>
      <c r="B14" s="16" t="s">
        <v>457</v>
      </c>
      <c r="C14" s="166"/>
    </row>
    <row r="15" spans="1:3" ht="12.75" customHeight="1">
      <c r="A15" s="15" t="s">
        <v>1184</v>
      </c>
      <c r="B15" s="16" t="s">
        <v>458</v>
      </c>
      <c r="C15" s="166"/>
    </row>
    <row r="16" spans="1:3" ht="12.75" customHeight="1">
      <c r="A16" s="15" t="s">
        <v>1184</v>
      </c>
      <c r="B16" s="16" t="s">
        <v>459</v>
      </c>
      <c r="C16" s="166"/>
    </row>
    <row r="17" spans="1:3" ht="12.75" customHeight="1">
      <c r="A17" s="15"/>
      <c r="B17" s="16" t="s">
        <v>460</v>
      </c>
      <c r="C17" s="166"/>
    </row>
    <row r="18" spans="1:3" ht="12.75" customHeight="1">
      <c r="A18" s="15" t="s">
        <v>1184</v>
      </c>
      <c r="B18" s="16" t="s">
        <v>461</v>
      </c>
      <c r="C18" s="166"/>
    </row>
    <row r="19" spans="1:3" ht="12.75" customHeight="1">
      <c r="A19" s="15" t="s">
        <v>1184</v>
      </c>
      <c r="B19" s="16" t="s">
        <v>462</v>
      </c>
      <c r="C19" s="166"/>
    </row>
    <row r="20" spans="1:3" ht="12.75" customHeight="1">
      <c r="A20" s="15" t="s">
        <v>1184</v>
      </c>
      <c r="B20" s="16" t="s">
        <v>463</v>
      </c>
      <c r="C20" s="166"/>
    </row>
    <row r="21" spans="1:3" ht="12.75" customHeight="1">
      <c r="A21" s="15" t="s">
        <v>1184</v>
      </c>
      <c r="B21" s="16" t="s">
        <v>464</v>
      </c>
      <c r="C21" s="166"/>
    </row>
    <row r="22" spans="1:3" ht="12.75" customHeight="1">
      <c r="A22" s="15"/>
      <c r="B22" s="16" t="s">
        <v>465</v>
      </c>
      <c r="C22" s="166"/>
    </row>
    <row r="23" spans="1:3" ht="12.75" customHeight="1">
      <c r="A23" s="15"/>
      <c r="B23" s="16" t="s">
        <v>466</v>
      </c>
      <c r="C23" s="166"/>
    </row>
    <row r="24" spans="1:3" ht="12.75" customHeight="1">
      <c r="A24" s="2"/>
      <c r="B24" s="417"/>
      <c r="C24" s="374"/>
    </row>
    <row r="25" spans="1:3" ht="12.75" customHeight="1">
      <c r="A25" s="2"/>
      <c r="B25" s="1"/>
      <c r="C25" s="1"/>
    </row>
    <row r="26" spans="1:3" ht="12.75" customHeight="1">
      <c r="A26" s="4" t="s">
        <v>467</v>
      </c>
      <c r="B26" s="5" t="s">
        <v>468</v>
      </c>
      <c r="C26" s="1"/>
    </row>
    <row r="27" spans="1:3" ht="12.75" customHeight="1">
      <c r="A27" s="2"/>
      <c r="B27" s="1"/>
      <c r="C27" s="1"/>
    </row>
    <row r="28" spans="1:3" ht="24.75" customHeight="1">
      <c r="A28" s="64" t="s">
        <v>469</v>
      </c>
      <c r="B28" s="73" t="s">
        <v>470</v>
      </c>
      <c r="C28" s="73"/>
    </row>
    <row r="29" spans="1:3" ht="12.75" customHeight="1">
      <c r="A29" s="9" t="s">
        <v>1184</v>
      </c>
      <c r="B29" s="16" t="s">
        <v>471</v>
      </c>
      <c r="C29" s="166"/>
    </row>
    <row r="30" spans="1:3" ht="12.75" customHeight="1">
      <c r="A30" s="9"/>
      <c r="B30" s="16" t="s">
        <v>472</v>
      </c>
      <c r="C30" s="166"/>
    </row>
    <row r="31" spans="1:3" ht="12.75" customHeight="1">
      <c r="A31" s="9"/>
      <c r="B31" s="16" t="s">
        <v>473</v>
      </c>
      <c r="C31" s="166"/>
    </row>
    <row r="32" spans="1:3" ht="12.75" customHeight="1">
      <c r="A32" s="9" t="s">
        <v>1184</v>
      </c>
      <c r="B32" s="16" t="s">
        <v>474</v>
      </c>
      <c r="C32" s="166"/>
    </row>
    <row r="33" spans="1:3" ht="12.75" customHeight="1">
      <c r="A33" s="9"/>
      <c r="B33" s="16" t="s">
        <v>183</v>
      </c>
      <c r="C33" s="166"/>
    </row>
    <row r="34" spans="1:3" ht="12.75" customHeight="1">
      <c r="A34" s="9"/>
      <c r="B34" s="16" t="s">
        <v>475</v>
      </c>
      <c r="C34" s="166"/>
    </row>
    <row r="35" spans="1:3" ht="12.75" customHeight="1">
      <c r="A35" s="9" t="s">
        <v>1184</v>
      </c>
      <c r="B35" s="16" t="s">
        <v>476</v>
      </c>
      <c r="C35" s="166"/>
    </row>
    <row r="36" spans="1:3" ht="12.75" customHeight="1">
      <c r="A36" s="9" t="s">
        <v>1184</v>
      </c>
      <c r="B36" s="16" t="s">
        <v>477</v>
      </c>
      <c r="C36" s="166"/>
    </row>
    <row r="37" spans="1:3" ht="12.75" customHeight="1">
      <c r="A37" s="9" t="s">
        <v>1184</v>
      </c>
      <c r="B37" s="16" t="s">
        <v>178</v>
      </c>
      <c r="C37" s="166"/>
    </row>
    <row r="38" spans="1:3" ht="12.75" customHeight="1">
      <c r="A38" s="9"/>
      <c r="B38" s="16" t="s">
        <v>478</v>
      </c>
      <c r="C38" s="166"/>
    </row>
    <row r="39" spans="1:3" ht="12.75" customHeight="1">
      <c r="A39" s="9" t="s">
        <v>1184</v>
      </c>
      <c r="B39" s="16" t="s">
        <v>479</v>
      </c>
      <c r="C39" s="166"/>
    </row>
    <row r="40" spans="1:3" ht="12.75" customHeight="1">
      <c r="A40" s="9" t="s">
        <v>1184</v>
      </c>
      <c r="B40" s="16" t="s">
        <v>480</v>
      </c>
      <c r="C40" s="166"/>
    </row>
    <row r="41" spans="1:3" ht="12.75" customHeight="1">
      <c r="A41" s="9" t="s">
        <v>1184</v>
      </c>
      <c r="B41" s="16" t="s">
        <v>41</v>
      </c>
      <c r="C41" s="166"/>
    </row>
    <row r="42" spans="1:3" ht="45" customHeight="1">
      <c r="A42" s="2"/>
      <c r="B42" s="435" t="s">
        <v>1206</v>
      </c>
      <c r="C42" s="374"/>
    </row>
  </sheetData>
  <mergeCells count="3">
    <mergeCell ref="A1:C1"/>
    <mergeCell ref="B24:C24"/>
    <mergeCell ref="B42:C42"/>
  </mergeCells>
  <pageMargins left="0.75" right="0.75" top="1" bottom="1" header="0" footer="0"/>
  <pageSetup scale="75" orientation="portrait" r:id="rId1"/>
  <headerFooter>
    <oddHeader>&amp;LCommon Data Set 2023-2024</oddHeader>
    <oddFooter>&amp;C&amp;A&amp;RPage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
  <sheetViews>
    <sheetView showGridLines="0" zoomScale="90" zoomScaleNormal="90" workbookViewId="0">
      <selection activeCell="I1" sqref="I1"/>
    </sheetView>
  </sheetViews>
  <sheetFormatPr defaultColWidth="12.7109375" defaultRowHeight="15" customHeight="1"/>
  <cols>
    <col min="1" max="1" width="3.7109375" customWidth="1"/>
    <col min="2" max="2" width="35.7109375" customWidth="1"/>
    <col min="3" max="3" width="16.28515625" customWidth="1"/>
    <col min="4" max="4" width="15.42578125" customWidth="1"/>
    <col min="5" max="5" width="16.7109375" customWidth="1"/>
    <col min="6" max="6" width="15.7109375" customWidth="1"/>
    <col min="7" max="7" width="0.7109375" customWidth="1"/>
    <col min="8" max="25" width="8.7109375" customWidth="1"/>
  </cols>
  <sheetData>
    <row r="1" spans="1:6" ht="88.5" customHeight="1">
      <c r="A1" s="490" t="s">
        <v>481</v>
      </c>
      <c r="B1" s="491"/>
      <c r="C1" s="491"/>
      <c r="D1" s="491"/>
      <c r="E1" s="491"/>
      <c r="F1" s="492"/>
    </row>
    <row r="2" spans="1:6" ht="14.25" customHeight="1">
      <c r="A2" s="2"/>
      <c r="B2" s="1"/>
      <c r="C2" s="1"/>
      <c r="D2" s="1"/>
      <c r="E2" s="1"/>
      <c r="F2" s="1"/>
    </row>
    <row r="3" spans="1:6" ht="28.5" customHeight="1">
      <c r="A3" s="4" t="s">
        <v>482</v>
      </c>
      <c r="B3" s="270" t="s">
        <v>1127</v>
      </c>
      <c r="C3" s="247"/>
      <c r="D3" s="247"/>
      <c r="E3" s="247"/>
      <c r="F3" s="247"/>
    </row>
    <row r="4" spans="1:6" ht="37.5" customHeight="1">
      <c r="A4" s="4"/>
      <c r="B4" s="248"/>
      <c r="C4" s="167" t="s">
        <v>1028</v>
      </c>
      <c r="D4" s="168" t="s">
        <v>62</v>
      </c>
    </row>
    <row r="5" spans="1:6" ht="39.75" customHeight="1">
      <c r="A5" s="4"/>
      <c r="B5" s="244" t="s">
        <v>1029</v>
      </c>
      <c r="C5" s="112">
        <v>0.1</v>
      </c>
      <c r="D5" s="169">
        <v>0.09</v>
      </c>
    </row>
    <row r="6" spans="1:6" ht="12.75" customHeight="1">
      <c r="A6" s="4"/>
      <c r="B6" s="265" t="s">
        <v>483</v>
      </c>
      <c r="C6" s="169">
        <v>0</v>
      </c>
      <c r="D6" s="169">
        <v>0</v>
      </c>
    </row>
    <row r="7" spans="1:6" ht="12.75" customHeight="1">
      <c r="A7" s="4"/>
      <c r="B7" s="265" t="s">
        <v>484</v>
      </c>
      <c r="C7" s="169">
        <v>0</v>
      </c>
      <c r="D7" s="169">
        <v>0</v>
      </c>
    </row>
    <row r="8" spans="1:6" ht="24.75" customHeight="1">
      <c r="A8" s="4"/>
      <c r="B8" s="265" t="s">
        <v>485</v>
      </c>
      <c r="C8" s="169">
        <v>0.87</v>
      </c>
      <c r="D8" s="169">
        <v>0.56999999999999995</v>
      </c>
    </row>
    <row r="9" spans="1:6" ht="27.75" customHeight="1">
      <c r="A9" s="4"/>
      <c r="B9" s="265" t="s">
        <v>486</v>
      </c>
      <c r="C9" s="169">
        <v>0.13</v>
      </c>
      <c r="D9" s="169">
        <v>0.43</v>
      </c>
    </row>
    <row r="10" spans="1:6" ht="18" customHeight="1">
      <c r="A10" s="4"/>
      <c r="B10" s="265" t="s">
        <v>487</v>
      </c>
      <c r="C10" s="169">
        <v>0</v>
      </c>
      <c r="D10" s="169">
        <v>0.1</v>
      </c>
    </row>
    <row r="11" spans="1:6" ht="12.75" customHeight="1">
      <c r="A11" s="4"/>
      <c r="B11" s="265" t="s">
        <v>488</v>
      </c>
      <c r="C11" s="170">
        <v>18</v>
      </c>
      <c r="D11" s="170">
        <v>21</v>
      </c>
    </row>
    <row r="12" spans="1:6" ht="12.75" customHeight="1">
      <c r="A12" s="4"/>
      <c r="B12" s="265" t="s">
        <v>489</v>
      </c>
      <c r="C12" s="170">
        <v>18</v>
      </c>
      <c r="D12" s="170">
        <v>21</v>
      </c>
    </row>
    <row r="13" spans="1:6" ht="9.75" customHeight="1">
      <c r="A13" s="2"/>
      <c r="B13" s="1"/>
      <c r="C13" s="1"/>
      <c r="D13" s="1"/>
      <c r="E13" s="1"/>
      <c r="F13" s="1"/>
    </row>
    <row r="14" spans="1:6" ht="12.75" customHeight="1">
      <c r="A14" s="4" t="s">
        <v>490</v>
      </c>
      <c r="B14" s="73" t="s">
        <v>491</v>
      </c>
    </row>
    <row r="15" spans="1:6" ht="12.75" customHeight="1">
      <c r="A15" s="4"/>
      <c r="B15" s="64"/>
      <c r="C15" s="3"/>
      <c r="D15" s="3"/>
      <c r="E15" s="13"/>
      <c r="F15" s="13"/>
    </row>
    <row r="16" spans="1:6" ht="12.75" customHeight="1">
      <c r="A16" s="15" t="s">
        <v>1184</v>
      </c>
      <c r="B16" s="85" t="s">
        <v>492</v>
      </c>
      <c r="C16" s="17"/>
      <c r="D16" s="3"/>
      <c r="E16" s="13"/>
      <c r="F16" s="13"/>
    </row>
    <row r="17" spans="1:4" ht="12.75" customHeight="1">
      <c r="A17" s="15" t="s">
        <v>1184</v>
      </c>
      <c r="B17" s="3" t="s">
        <v>493</v>
      </c>
      <c r="C17" s="17"/>
      <c r="D17" s="1"/>
    </row>
    <row r="18" spans="1:4" ht="12.75" customHeight="1">
      <c r="A18" s="15" t="s">
        <v>1184</v>
      </c>
      <c r="B18" s="3" t="s">
        <v>494</v>
      </c>
      <c r="C18" s="17"/>
      <c r="D18" s="1"/>
    </row>
    <row r="19" spans="1:4" ht="12.75" customHeight="1">
      <c r="A19" s="15" t="s">
        <v>1184</v>
      </c>
      <c r="B19" s="3" t="s">
        <v>495</v>
      </c>
      <c r="C19" s="17"/>
      <c r="D19" s="1"/>
    </row>
    <row r="20" spans="1:4" ht="12.75" customHeight="1">
      <c r="A20" s="15" t="s">
        <v>1184</v>
      </c>
      <c r="B20" s="3" t="s">
        <v>496</v>
      </c>
      <c r="C20" s="17"/>
      <c r="D20" s="1"/>
    </row>
    <row r="21" spans="1:4" ht="12.75" customHeight="1">
      <c r="A21" s="15" t="s">
        <v>1184</v>
      </c>
      <c r="B21" s="438" t="s">
        <v>497</v>
      </c>
      <c r="C21" s="439"/>
      <c r="D21" s="439"/>
    </row>
    <row r="22" spans="1:4" ht="12.75" customHeight="1">
      <c r="A22" s="15" t="s">
        <v>1184</v>
      </c>
      <c r="B22" s="3" t="s">
        <v>498</v>
      </c>
      <c r="C22" s="17"/>
      <c r="D22" s="1"/>
    </row>
    <row r="23" spans="1:4" ht="12.75" customHeight="1">
      <c r="A23" s="15" t="s">
        <v>1184</v>
      </c>
      <c r="B23" s="3" t="s">
        <v>499</v>
      </c>
      <c r="C23" s="17"/>
      <c r="D23" s="1"/>
    </row>
    <row r="24" spans="1:4" ht="12.75" customHeight="1">
      <c r="A24" s="15"/>
      <c r="B24" s="3" t="s">
        <v>500</v>
      </c>
      <c r="C24" s="17"/>
      <c r="D24" s="1"/>
    </row>
    <row r="25" spans="1:4" ht="12.75" customHeight="1">
      <c r="A25" s="15" t="s">
        <v>1184</v>
      </c>
      <c r="B25" s="3" t="s">
        <v>501</v>
      </c>
      <c r="C25" s="17"/>
      <c r="D25" s="1"/>
    </row>
    <row r="26" spans="1:4" ht="12.75" customHeight="1">
      <c r="A26" s="15" t="s">
        <v>1184</v>
      </c>
      <c r="B26" s="3" t="s">
        <v>502</v>
      </c>
      <c r="C26" s="17"/>
      <c r="D26" s="1"/>
    </row>
    <row r="27" spans="1:4" ht="12.75" customHeight="1">
      <c r="A27" s="15" t="s">
        <v>1184</v>
      </c>
      <c r="B27" s="3" t="s">
        <v>503</v>
      </c>
      <c r="C27" s="17"/>
      <c r="D27" s="1"/>
    </row>
    <row r="28" spans="1:4" ht="12.75" customHeight="1">
      <c r="A28" s="15"/>
      <c r="B28" s="3" t="s">
        <v>504</v>
      </c>
      <c r="C28" s="17"/>
      <c r="D28" s="1"/>
    </row>
    <row r="29" spans="1:4" ht="12.75" customHeight="1">
      <c r="A29" s="15" t="s">
        <v>1184</v>
      </c>
      <c r="B29" s="3" t="s">
        <v>505</v>
      </c>
      <c r="C29" s="17"/>
      <c r="D29" s="1"/>
    </row>
    <row r="30" spans="1:4" ht="12.75" customHeight="1">
      <c r="A30" s="15" t="s">
        <v>1184</v>
      </c>
      <c r="B30" s="3" t="s">
        <v>506</v>
      </c>
      <c r="C30" s="17"/>
      <c r="D30" s="1"/>
    </row>
    <row r="31" spans="1:4" ht="12.75" customHeight="1">
      <c r="A31" s="15" t="s">
        <v>1184</v>
      </c>
      <c r="B31" s="3" t="s">
        <v>507</v>
      </c>
      <c r="C31" s="17"/>
      <c r="D31" s="1"/>
    </row>
    <row r="32" spans="1:4" ht="12.75" customHeight="1">
      <c r="A32" s="15" t="s">
        <v>1184</v>
      </c>
      <c r="B32" s="3" t="s">
        <v>508</v>
      </c>
      <c r="C32" s="17"/>
      <c r="D32" s="1"/>
    </row>
    <row r="33" spans="1:6" ht="12.75" customHeight="1">
      <c r="A33" s="15" t="s">
        <v>1184</v>
      </c>
      <c r="B33" s="3" t="s">
        <v>509</v>
      </c>
      <c r="C33" s="17"/>
      <c r="D33" s="1"/>
      <c r="E33" s="1"/>
      <c r="F33" s="1"/>
    </row>
    <row r="34" spans="1:6" ht="12.75" customHeight="1">
      <c r="A34" s="15" t="s">
        <v>1184</v>
      </c>
      <c r="B34" s="3" t="s">
        <v>510</v>
      </c>
      <c r="C34" s="17"/>
      <c r="D34" s="1"/>
      <c r="E34" s="1"/>
      <c r="F34" s="1"/>
    </row>
    <row r="35" spans="1:6" ht="12.75" customHeight="1">
      <c r="A35" s="15"/>
      <c r="B35" s="3" t="s">
        <v>511</v>
      </c>
      <c r="C35" s="17"/>
      <c r="D35" s="1"/>
      <c r="E35" s="1"/>
      <c r="F35" s="1"/>
    </row>
    <row r="36" spans="1:6" ht="12.75" customHeight="1">
      <c r="A36" s="15"/>
      <c r="B36" s="3" t="s">
        <v>512</v>
      </c>
      <c r="C36" s="17"/>
      <c r="D36" s="1"/>
      <c r="E36" s="1"/>
      <c r="F36" s="1"/>
    </row>
    <row r="37" spans="1:6" ht="12.75" customHeight="1">
      <c r="A37" s="2"/>
      <c r="B37" s="1"/>
      <c r="C37" s="1"/>
      <c r="D37" s="1"/>
      <c r="E37" s="1"/>
      <c r="F37" s="1"/>
    </row>
    <row r="38" spans="1:6" ht="12.75" customHeight="1">
      <c r="A38" s="4" t="s">
        <v>513</v>
      </c>
      <c r="B38" s="440" t="s">
        <v>514</v>
      </c>
      <c r="C38" s="374"/>
      <c r="D38" s="374"/>
      <c r="E38" s="374"/>
      <c r="F38" s="374"/>
    </row>
    <row r="39" spans="1:6" s="271" customFormat="1" ht="43.15" customHeight="1">
      <c r="A39" s="47"/>
      <c r="B39" s="119" t="s">
        <v>1128</v>
      </c>
      <c r="C39" s="266" t="s">
        <v>515</v>
      </c>
      <c r="D39" s="171" t="s">
        <v>516</v>
      </c>
      <c r="E39" s="245" t="s">
        <v>517</v>
      </c>
      <c r="F39" s="245" t="s">
        <v>518</v>
      </c>
    </row>
    <row r="40" spans="1:6" ht="29.25" customHeight="1">
      <c r="A40" s="4"/>
      <c r="B40" s="82" t="s">
        <v>519</v>
      </c>
      <c r="C40" s="267"/>
      <c r="D40" s="268"/>
      <c r="E40" s="160" t="s">
        <v>1184</v>
      </c>
      <c r="F40" s="246" t="s">
        <v>1193</v>
      </c>
    </row>
    <row r="41" spans="1:6" ht="12.75" customHeight="1">
      <c r="A41" s="4"/>
      <c r="B41" s="82" t="s">
        <v>520</v>
      </c>
      <c r="C41" s="267"/>
      <c r="D41" s="268"/>
      <c r="E41" s="160"/>
      <c r="F41" s="246"/>
    </row>
    <row r="42" spans="1:6" ht="12.75" customHeight="1">
      <c r="A42" s="4"/>
      <c r="B42" s="82" t="s">
        <v>521</v>
      </c>
      <c r="C42" s="267"/>
      <c r="D42" s="268"/>
      <c r="E42" s="160"/>
      <c r="F42" s="246"/>
    </row>
    <row r="43" spans="1:6" ht="9" customHeight="1">
      <c r="A43" s="2"/>
      <c r="B43" s="1"/>
      <c r="C43" s="1"/>
      <c r="D43" s="1"/>
      <c r="E43" s="1"/>
      <c r="F43" s="1"/>
    </row>
    <row r="44" spans="1:6" ht="26.65" customHeight="1">
      <c r="A44" s="4" t="s">
        <v>522</v>
      </c>
      <c r="B44" s="220" t="s">
        <v>1027</v>
      </c>
    </row>
    <row r="45" spans="1:6" ht="12.75" customHeight="1">
      <c r="A45" s="15" t="s">
        <v>1184</v>
      </c>
      <c r="B45" s="3" t="s">
        <v>523</v>
      </c>
      <c r="C45" s="172"/>
      <c r="D45" s="16"/>
      <c r="E45" s="1"/>
      <c r="F45" s="1"/>
    </row>
    <row r="46" spans="1:6" ht="12.75" customHeight="1">
      <c r="A46" s="15"/>
      <c r="B46" s="3" t="s">
        <v>524</v>
      </c>
      <c r="C46" s="172"/>
      <c r="D46" s="16"/>
      <c r="E46" s="1"/>
      <c r="F46" s="1"/>
    </row>
    <row r="47" spans="1:6" ht="12.75" customHeight="1">
      <c r="A47" s="15" t="s">
        <v>1184</v>
      </c>
      <c r="B47" s="3" t="s">
        <v>525</v>
      </c>
      <c r="C47" s="172"/>
      <c r="D47" s="16"/>
      <c r="E47" s="1"/>
      <c r="F47" s="1"/>
    </row>
    <row r="48" spans="1:6" ht="13.5" customHeight="1">
      <c r="A48" s="15"/>
      <c r="B48" s="436" t="s">
        <v>526</v>
      </c>
      <c r="C48" s="437"/>
      <c r="D48" s="16"/>
      <c r="E48" s="1"/>
      <c r="F48" s="1"/>
    </row>
    <row r="49" spans="1:4" ht="12.75" customHeight="1">
      <c r="A49" s="15" t="s">
        <v>1184</v>
      </c>
      <c r="B49" s="436" t="s">
        <v>527</v>
      </c>
      <c r="C49" s="437"/>
      <c r="D49" s="16"/>
    </row>
    <row r="50" spans="1:4" ht="13.5" customHeight="1">
      <c r="A50" s="15" t="s">
        <v>1184</v>
      </c>
      <c r="B50" s="436" t="s">
        <v>528</v>
      </c>
      <c r="C50" s="437"/>
      <c r="D50" s="16"/>
    </row>
    <row r="51" spans="1:4" ht="12.75" customHeight="1">
      <c r="A51" s="15" t="s">
        <v>1184</v>
      </c>
      <c r="B51" s="436" t="s">
        <v>529</v>
      </c>
      <c r="C51" s="437"/>
      <c r="D51" s="437"/>
    </row>
    <row r="52" spans="1:4" ht="12.75" customHeight="1">
      <c r="A52" s="15"/>
      <c r="B52" s="3" t="s">
        <v>530</v>
      </c>
      <c r="C52" s="172"/>
      <c r="D52" s="16"/>
    </row>
    <row r="53" spans="1:4" ht="12.75" customHeight="1">
      <c r="A53" s="15"/>
      <c r="B53" s="3" t="s">
        <v>531</v>
      </c>
      <c r="C53" s="172"/>
      <c r="D53" s="16"/>
    </row>
    <row r="54" spans="1:4" ht="12.75" customHeight="1">
      <c r="A54" s="15" t="s">
        <v>1184</v>
      </c>
      <c r="B54" s="3" t="s">
        <v>532</v>
      </c>
      <c r="C54" s="172"/>
      <c r="D54" s="16"/>
    </row>
    <row r="55" spans="1:4" ht="12.75" customHeight="1">
      <c r="A55" s="15" t="s">
        <v>1184</v>
      </c>
      <c r="B55" s="3" t="s">
        <v>533</v>
      </c>
      <c r="C55" s="172"/>
      <c r="D55" s="16"/>
    </row>
    <row r="56" spans="1:4" ht="12.75" customHeight="1">
      <c r="A56" s="15"/>
      <c r="B56" s="3" t="s">
        <v>534</v>
      </c>
      <c r="C56" s="172"/>
      <c r="D56" s="16"/>
    </row>
    <row r="57" spans="1:4" ht="13.5" customHeight="1">
      <c r="A57" s="15"/>
      <c r="B57" s="3" t="s">
        <v>535</v>
      </c>
      <c r="C57" s="172"/>
      <c r="D57" s="16"/>
    </row>
    <row r="58" spans="1:4" ht="13.5" customHeight="1">
      <c r="A58" s="4"/>
      <c r="B58" s="3"/>
      <c r="C58" s="17"/>
      <c r="D58" s="8"/>
    </row>
    <row r="59" spans="1:4" ht="3.75" customHeight="1">
      <c r="A59" s="4"/>
      <c r="B59" s="423"/>
      <c r="C59" s="423"/>
      <c r="D59"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2023-2024</oddHeader>
    <oddFooter>&amp;C&amp;A&amp;RPage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showGridLines="0" zoomScale="90" zoomScaleNormal="90" workbookViewId="0">
      <selection activeCell="I1" sqref="I1"/>
    </sheetView>
  </sheetViews>
  <sheetFormatPr defaultColWidth="12.7109375" defaultRowHeight="15" customHeight="1"/>
  <cols>
    <col min="1" max="1" width="3.7109375" customWidth="1"/>
    <col min="2" max="2" width="31.7109375" customWidth="1"/>
    <col min="3" max="4" width="18.7109375" customWidth="1"/>
    <col min="5" max="5" width="19.5703125" customWidth="1"/>
    <col min="6" max="6" width="0.7109375" customWidth="1"/>
    <col min="7" max="26" width="8.7109375" customWidth="1"/>
  </cols>
  <sheetData>
    <row r="1" spans="1:6" ht="88.5" customHeight="1">
      <c r="A1" s="490" t="s">
        <v>536</v>
      </c>
      <c r="B1" s="491"/>
      <c r="C1" s="491"/>
      <c r="D1" s="491"/>
      <c r="E1" s="492"/>
      <c r="F1" s="1"/>
    </row>
    <row r="2" spans="1:6" ht="18">
      <c r="A2" s="165"/>
      <c r="B2" s="165"/>
      <c r="C2" s="165"/>
      <c r="D2" s="165"/>
      <c r="E2" s="165"/>
      <c r="F2" s="1"/>
    </row>
    <row r="3" spans="1:6" ht="12.75" customHeight="1">
      <c r="A3" s="4" t="s">
        <v>537</v>
      </c>
      <c r="B3" s="154" t="s">
        <v>538</v>
      </c>
      <c r="C3" s="154"/>
      <c r="D3" s="154"/>
      <c r="E3" s="154"/>
      <c r="F3" s="1"/>
    </row>
    <row r="4" spans="1:6" ht="12.75" customHeight="1">
      <c r="A4" s="2"/>
      <c r="B4" s="354" t="s">
        <v>1194</v>
      </c>
      <c r="C4" s="374"/>
      <c r="D4" s="374"/>
      <c r="E4" s="374"/>
      <c r="F4" s="1"/>
    </row>
    <row r="5" spans="1:6" ht="12.75" customHeight="1">
      <c r="A5" s="2"/>
      <c r="B5" s="8"/>
      <c r="C5" s="8"/>
      <c r="D5" s="8"/>
      <c r="E5" s="8"/>
      <c r="F5" s="1"/>
    </row>
    <row r="6" spans="1:6" ht="27.75" customHeight="1">
      <c r="A6" s="2"/>
      <c r="B6" s="394" t="s">
        <v>1202</v>
      </c>
      <c r="C6" s="364"/>
      <c r="D6" s="364"/>
      <c r="E6" s="364"/>
      <c r="F6" s="364"/>
    </row>
    <row r="7" spans="1:6" ht="14.25" customHeight="1">
      <c r="A7" s="2"/>
      <c r="B7" s="64"/>
      <c r="C7" s="64"/>
      <c r="D7" s="64"/>
      <c r="E7" s="64"/>
      <c r="F7" s="1"/>
    </row>
    <row r="8" spans="1:6" ht="12" customHeight="1">
      <c r="A8" s="15"/>
      <c r="B8" s="376" t="s">
        <v>1129</v>
      </c>
      <c r="C8" s="364"/>
      <c r="D8" s="364"/>
      <c r="E8" s="364"/>
      <c r="F8" s="364"/>
    </row>
    <row r="9" spans="1:6" ht="13.5" customHeight="1">
      <c r="A9" s="2"/>
      <c r="B9" s="364"/>
      <c r="C9" s="364"/>
      <c r="D9" s="364"/>
      <c r="E9" s="364"/>
      <c r="F9" s="364"/>
    </row>
    <row r="10" spans="1:6" ht="12.75" customHeight="1">
      <c r="A10" s="2"/>
      <c r="B10" s="364"/>
      <c r="C10" s="364"/>
      <c r="D10" s="364"/>
      <c r="E10" s="364"/>
      <c r="F10" s="364"/>
    </row>
    <row r="11" spans="1:6" ht="12.75" customHeight="1">
      <c r="A11" s="2"/>
      <c r="B11" s="441"/>
      <c r="C11" s="374"/>
      <c r="D11" s="374"/>
      <c r="E11" s="374"/>
      <c r="F11" s="1"/>
    </row>
    <row r="12" spans="1:6" ht="12.75" customHeight="1">
      <c r="A12" s="4"/>
      <c r="B12" s="4"/>
      <c r="C12" s="4"/>
      <c r="D12" s="4"/>
      <c r="E12" s="4"/>
      <c r="F12" s="1"/>
    </row>
    <row r="13" spans="1:6" ht="14.25" customHeight="1">
      <c r="A13" s="4" t="s">
        <v>539</v>
      </c>
      <c r="B13" s="409" t="s">
        <v>1152</v>
      </c>
      <c r="C13" s="364"/>
      <c r="D13" s="364"/>
      <c r="E13" s="364"/>
      <c r="F13" s="1"/>
    </row>
    <row r="14" spans="1:6" ht="54.75" customHeight="1">
      <c r="A14" s="4"/>
      <c r="B14" s="405" t="s">
        <v>1153</v>
      </c>
      <c r="C14" s="364"/>
      <c r="D14" s="364"/>
      <c r="E14" s="364"/>
      <c r="F14" s="1"/>
    </row>
    <row r="15" spans="1:6" ht="63" customHeight="1">
      <c r="A15" s="4"/>
      <c r="B15" s="409" t="s">
        <v>540</v>
      </c>
      <c r="C15" s="364"/>
      <c r="D15" s="364"/>
      <c r="E15" s="364"/>
      <c r="F15" s="364"/>
    </row>
    <row r="16" spans="1:6" ht="24.75" customHeight="1">
      <c r="A16" s="4"/>
      <c r="B16" s="405" t="s">
        <v>1161</v>
      </c>
      <c r="C16" s="364"/>
      <c r="D16" s="364"/>
      <c r="E16" s="364"/>
      <c r="F16" s="364"/>
    </row>
    <row r="17" spans="1:6" ht="54.75" customHeight="1">
      <c r="A17" s="4"/>
      <c r="B17" s="409" t="s">
        <v>541</v>
      </c>
      <c r="C17" s="364"/>
      <c r="D17" s="364"/>
      <c r="E17" s="364"/>
      <c r="F17" s="364"/>
    </row>
    <row r="18" spans="1:6" ht="24.75" customHeight="1">
      <c r="A18" s="4"/>
      <c r="B18" s="405" t="s">
        <v>542</v>
      </c>
      <c r="C18" s="364"/>
      <c r="D18" s="364"/>
      <c r="E18" s="364"/>
      <c r="F18" s="364"/>
    </row>
    <row r="19" spans="1:6" ht="9.75" customHeight="1">
      <c r="A19" s="4"/>
      <c r="B19" s="1"/>
      <c r="C19" s="71"/>
      <c r="D19" s="4"/>
      <c r="E19" s="4"/>
      <c r="F19" s="1"/>
    </row>
    <row r="20" spans="1:6" ht="12.75" customHeight="1">
      <c r="A20" s="4" t="s">
        <v>539</v>
      </c>
      <c r="B20" s="275" t="s">
        <v>544</v>
      </c>
      <c r="C20" s="276" t="s">
        <v>543</v>
      </c>
      <c r="D20" s="276" t="s">
        <v>62</v>
      </c>
      <c r="E20" s="1"/>
      <c r="F20" s="1"/>
    </row>
    <row r="21" spans="1:6" ht="12.75" customHeight="1">
      <c r="A21" s="4"/>
      <c r="B21" s="12" t="s">
        <v>545</v>
      </c>
      <c r="C21" s="173" t="s">
        <v>1197</v>
      </c>
      <c r="D21" s="173" t="s">
        <v>1197</v>
      </c>
      <c r="E21" s="1"/>
      <c r="F21" s="1"/>
    </row>
    <row r="22" spans="1:6" ht="12.75" customHeight="1"/>
    <row r="23" spans="1:6" ht="12.75" customHeight="1">
      <c r="A23" s="4"/>
      <c r="B23" s="174" t="s">
        <v>546</v>
      </c>
      <c r="C23" s="276" t="s">
        <v>543</v>
      </c>
      <c r="D23" s="276" t="s">
        <v>62</v>
      </c>
      <c r="E23" s="1"/>
      <c r="F23" s="1"/>
    </row>
    <row r="24" spans="1:6" ht="12.75" customHeight="1">
      <c r="A24" s="4"/>
      <c r="B24" s="12" t="s">
        <v>547</v>
      </c>
      <c r="C24" s="173">
        <v>8940</v>
      </c>
      <c r="D24" s="173">
        <v>8940</v>
      </c>
      <c r="E24" s="1"/>
      <c r="F24" s="1"/>
    </row>
    <row r="25" spans="1:6" ht="12.75" customHeight="1">
      <c r="A25" s="4"/>
      <c r="B25" s="12" t="s">
        <v>548</v>
      </c>
      <c r="C25" s="173" t="s">
        <v>1210</v>
      </c>
      <c r="D25" s="173" t="s">
        <v>1210</v>
      </c>
      <c r="E25" s="1"/>
      <c r="F25" s="1"/>
    </row>
    <row r="26" spans="1:6" ht="12.75" customHeight="1">
      <c r="A26" s="4"/>
      <c r="B26" s="12" t="s">
        <v>549</v>
      </c>
      <c r="C26" s="173">
        <v>21860</v>
      </c>
      <c r="D26" s="173">
        <v>21860</v>
      </c>
      <c r="E26" s="1"/>
      <c r="F26" s="1"/>
    </row>
    <row r="27" spans="1:6" ht="12.75" customHeight="1">
      <c r="A27" s="4"/>
      <c r="B27" s="6" t="s">
        <v>1045</v>
      </c>
      <c r="C27" s="173">
        <v>21860</v>
      </c>
      <c r="D27" s="173">
        <v>21860</v>
      </c>
      <c r="E27" s="1"/>
      <c r="F27" s="1"/>
    </row>
    <row r="28" spans="1:6" ht="12.75" customHeight="1">
      <c r="A28" s="4"/>
      <c r="B28" s="272"/>
      <c r="C28" s="273"/>
      <c r="D28" s="274"/>
      <c r="E28" s="1"/>
      <c r="F28" s="1"/>
    </row>
    <row r="29" spans="1:6" ht="12.75" customHeight="1">
      <c r="A29" s="4"/>
      <c r="B29" s="175" t="s">
        <v>550</v>
      </c>
      <c r="C29" s="276" t="s">
        <v>543</v>
      </c>
      <c r="D29" s="276" t="s">
        <v>62</v>
      </c>
      <c r="E29" s="1"/>
      <c r="F29" s="1"/>
    </row>
    <row r="30" spans="1:6" ht="12.75" customHeight="1">
      <c r="A30" s="4"/>
      <c r="B30" s="6" t="s">
        <v>1130</v>
      </c>
      <c r="C30" s="173">
        <v>5700</v>
      </c>
      <c r="D30" s="173">
        <v>5700</v>
      </c>
      <c r="E30" s="1"/>
      <c r="F30" s="1"/>
    </row>
    <row r="31" spans="1:6" ht="12.75" customHeight="1">
      <c r="A31" s="4"/>
      <c r="B31" s="6" t="s">
        <v>1162</v>
      </c>
      <c r="C31" s="173">
        <v>14250</v>
      </c>
      <c r="D31" s="173">
        <v>14250</v>
      </c>
      <c r="E31" s="1"/>
      <c r="F31" s="1"/>
    </row>
    <row r="32" spans="1:6" ht="12.75" customHeight="1">
      <c r="A32" s="4"/>
      <c r="B32" s="6" t="s">
        <v>1156</v>
      </c>
      <c r="C32" s="173">
        <v>8525</v>
      </c>
      <c r="D32" s="173">
        <v>8525</v>
      </c>
      <c r="E32" s="1"/>
      <c r="F32" s="1"/>
    </row>
    <row r="33" spans="1:6" ht="15" customHeight="1">
      <c r="A33" s="4"/>
      <c r="B33" s="6" t="s">
        <v>1157</v>
      </c>
      <c r="C33" s="173">
        <v>5725</v>
      </c>
      <c r="D33" s="173">
        <v>5725</v>
      </c>
      <c r="E33" s="1"/>
      <c r="F33" s="1"/>
    </row>
    <row r="34" spans="1:6" ht="9" customHeight="1">
      <c r="A34" s="2"/>
      <c r="B34" s="1"/>
      <c r="C34" s="1"/>
      <c r="D34" s="1"/>
      <c r="E34" s="1"/>
      <c r="F34" s="1"/>
    </row>
    <row r="35" spans="1:6" ht="26.25" customHeight="1">
      <c r="A35" s="4"/>
      <c r="B35" s="376" t="s">
        <v>1154</v>
      </c>
      <c r="C35" s="364"/>
      <c r="D35" s="364"/>
      <c r="E35" s="45" t="s">
        <v>1197</v>
      </c>
      <c r="F35" s="1"/>
    </row>
    <row r="36" spans="1:6" ht="12.75" customHeight="1">
      <c r="A36" s="4"/>
      <c r="B36" s="3"/>
      <c r="C36" s="3"/>
      <c r="D36" s="176"/>
      <c r="E36" s="1"/>
      <c r="F36" s="1"/>
    </row>
    <row r="37" spans="1:6" ht="12.75" customHeight="1">
      <c r="A37" s="4"/>
      <c r="B37" s="3" t="s">
        <v>337</v>
      </c>
      <c r="C37" s="400" t="s">
        <v>1197</v>
      </c>
      <c r="D37" s="374"/>
      <c r="E37" s="374"/>
      <c r="F37" s="1"/>
    </row>
    <row r="38" spans="1:6" ht="12.75" customHeight="1">
      <c r="A38" s="4"/>
      <c r="B38" s="376"/>
      <c r="C38" s="364"/>
      <c r="D38" s="364"/>
      <c r="E38" s="364"/>
      <c r="F38" s="364"/>
    </row>
    <row r="39" spans="1:6" ht="12.75" customHeight="1">
      <c r="A39" s="2"/>
      <c r="B39" s="395"/>
      <c r="C39" s="364"/>
      <c r="D39" s="66" t="s">
        <v>551</v>
      </c>
      <c r="E39" s="66" t="s">
        <v>552</v>
      </c>
      <c r="F39" s="1"/>
    </row>
    <row r="40" spans="1:6" ht="25.5" customHeight="1">
      <c r="A40" s="4" t="s">
        <v>553</v>
      </c>
      <c r="B40" s="442" t="s">
        <v>554</v>
      </c>
      <c r="C40" s="443"/>
      <c r="D40" s="170">
        <v>12</v>
      </c>
      <c r="E40" s="170">
        <v>18</v>
      </c>
      <c r="F40" s="1"/>
    </row>
    <row r="41" spans="1:6" ht="12.75" customHeight="1">
      <c r="A41" s="2"/>
      <c r="B41" s="1"/>
      <c r="C41" s="1"/>
      <c r="D41" s="1"/>
      <c r="E41" s="1"/>
      <c r="F41" s="1"/>
    </row>
    <row r="42" spans="1:6" ht="12.75" customHeight="1">
      <c r="A42" s="2"/>
      <c r="B42" s="395"/>
      <c r="C42" s="364"/>
      <c r="D42" s="66" t="s">
        <v>8</v>
      </c>
      <c r="E42" s="66" t="s">
        <v>9</v>
      </c>
      <c r="F42" s="1"/>
    </row>
    <row r="43" spans="1:6" ht="27.75" customHeight="1">
      <c r="A43" s="4" t="s">
        <v>555</v>
      </c>
      <c r="B43" s="442" t="s">
        <v>556</v>
      </c>
      <c r="C43" s="443"/>
      <c r="D43" s="160"/>
      <c r="E43" s="160" t="s">
        <v>1184</v>
      </c>
      <c r="F43" s="1"/>
    </row>
    <row r="44" spans="1:6" ht="28.5" customHeight="1">
      <c r="A44" s="4" t="s">
        <v>557</v>
      </c>
      <c r="B44" s="376" t="s">
        <v>558</v>
      </c>
      <c r="C44" s="364"/>
      <c r="D44" s="160"/>
      <c r="E44" s="177" t="s">
        <v>1184</v>
      </c>
      <c r="F44" s="1"/>
    </row>
    <row r="45" spans="1:6" ht="28.5" customHeight="1">
      <c r="A45" s="4"/>
      <c r="B45" s="376" t="s">
        <v>559</v>
      </c>
      <c r="C45" s="364"/>
      <c r="D45" s="178"/>
      <c r="E45" s="17"/>
      <c r="F45" s="1"/>
    </row>
    <row r="46" spans="1:6" ht="12.75" customHeight="1">
      <c r="A46" s="2"/>
      <c r="B46" s="444"/>
      <c r="C46" s="364"/>
      <c r="D46" s="364"/>
      <c r="E46" s="364"/>
      <c r="F46" s="1"/>
    </row>
    <row r="47" spans="1:6" ht="19.5" customHeight="1">
      <c r="A47" s="4" t="s">
        <v>560</v>
      </c>
      <c r="B47" s="380" t="s">
        <v>561</v>
      </c>
      <c r="C47" s="374"/>
      <c r="D47" s="374"/>
      <c r="E47" s="374"/>
      <c r="F47" s="1"/>
    </row>
    <row r="48" spans="1:6" ht="34.5" customHeight="1">
      <c r="A48" s="4"/>
      <c r="B48" s="159"/>
      <c r="C48" s="119" t="s">
        <v>562</v>
      </c>
      <c r="D48" s="119" t="s">
        <v>563</v>
      </c>
      <c r="E48" s="119" t="s">
        <v>564</v>
      </c>
      <c r="F48" s="1"/>
    </row>
    <row r="49" spans="1:5" ht="12.75" customHeight="1">
      <c r="A49" s="4"/>
      <c r="B49" s="114" t="s">
        <v>565</v>
      </c>
      <c r="C49" s="173">
        <v>1200</v>
      </c>
      <c r="D49" s="173">
        <v>1200</v>
      </c>
      <c r="E49" s="173">
        <v>1200</v>
      </c>
    </row>
    <row r="50" spans="1:5" ht="12.75" customHeight="1">
      <c r="A50" s="4"/>
      <c r="B50" s="114" t="s">
        <v>1158</v>
      </c>
      <c r="C50" s="277" t="s">
        <v>1131</v>
      </c>
      <c r="D50" s="277" t="s">
        <v>1131</v>
      </c>
      <c r="E50" s="173">
        <v>7315</v>
      </c>
    </row>
    <row r="51" spans="1:5" ht="12.75" customHeight="1">
      <c r="A51" s="4"/>
      <c r="B51" s="114" t="s">
        <v>1159</v>
      </c>
      <c r="C51" s="277" t="s">
        <v>1131</v>
      </c>
      <c r="D51" s="173">
        <v>2900</v>
      </c>
      <c r="E51" s="173">
        <v>5725</v>
      </c>
    </row>
    <row r="52" spans="1:5" ht="12.75" customHeight="1">
      <c r="A52" s="4"/>
      <c r="B52" s="116" t="s">
        <v>1160</v>
      </c>
      <c r="C52" s="277" t="s">
        <v>1131</v>
      </c>
      <c r="D52" s="277" t="s">
        <v>1131</v>
      </c>
      <c r="E52" s="173">
        <v>13040</v>
      </c>
    </row>
    <row r="53" spans="1:5" ht="12.75" customHeight="1">
      <c r="A53" s="4"/>
      <c r="B53" s="114" t="s">
        <v>566</v>
      </c>
      <c r="C53" s="173">
        <v>1250</v>
      </c>
      <c r="D53" s="173">
        <v>2250</v>
      </c>
      <c r="E53" s="173">
        <v>2250</v>
      </c>
    </row>
    <row r="54" spans="1:5" ht="12.75" customHeight="1">
      <c r="A54" s="4"/>
      <c r="B54" s="114" t="s">
        <v>567</v>
      </c>
      <c r="C54" s="173">
        <v>1500</v>
      </c>
      <c r="D54" s="173">
        <v>1500</v>
      </c>
      <c r="E54" s="173">
        <v>1500</v>
      </c>
    </row>
    <row r="55" spans="1:5" ht="12.75" customHeight="1">
      <c r="A55" s="2"/>
      <c r="B55" s="406" t="s">
        <v>1155</v>
      </c>
      <c r="C55" s="364"/>
      <c r="D55" s="364"/>
      <c r="E55" s="364"/>
    </row>
    <row r="56" spans="1:5" ht="12.75" customHeight="1">
      <c r="A56" s="2"/>
      <c r="B56" s="1"/>
      <c r="C56" s="1"/>
      <c r="D56" s="1"/>
      <c r="E56" s="1"/>
    </row>
    <row r="57" spans="1:5" ht="12.75" customHeight="1">
      <c r="A57" s="4" t="s">
        <v>568</v>
      </c>
      <c r="B57" s="380" t="s">
        <v>569</v>
      </c>
      <c r="C57" s="374"/>
      <c r="D57" s="1"/>
      <c r="E57" s="1"/>
    </row>
    <row r="58" spans="1:5" ht="12.75" customHeight="1">
      <c r="A58" s="4"/>
      <c r="B58" s="12" t="s">
        <v>570</v>
      </c>
      <c r="C58" s="179" t="s">
        <v>1197</v>
      </c>
      <c r="D58" s="1"/>
      <c r="E58" s="1"/>
    </row>
    <row r="59" spans="1:5" ht="12.75" customHeight="1">
      <c r="A59" s="4"/>
      <c r="B59" s="12" t="s">
        <v>571</v>
      </c>
      <c r="C59" s="179"/>
      <c r="D59" s="1"/>
      <c r="E59" s="1"/>
    </row>
    <row r="60" spans="1:5" ht="12.75" customHeight="1">
      <c r="A60" s="4"/>
      <c r="B60" s="12" t="s">
        <v>572</v>
      </c>
      <c r="C60" s="179">
        <v>352</v>
      </c>
      <c r="D60" s="1"/>
      <c r="E60" s="1"/>
    </row>
    <row r="61" spans="1:5" ht="12.75" customHeight="1">
      <c r="A61" s="4"/>
      <c r="B61" s="12" t="s">
        <v>573</v>
      </c>
      <c r="C61" s="179" t="s">
        <v>1210</v>
      </c>
      <c r="D61" s="1"/>
      <c r="E61" s="1"/>
    </row>
    <row r="62" spans="1:5" ht="12.75" customHeight="1">
      <c r="A62" s="4"/>
      <c r="B62" s="12" t="s">
        <v>574</v>
      </c>
      <c r="C62" s="179">
        <v>902</v>
      </c>
      <c r="D62" s="1"/>
      <c r="E62" s="1"/>
    </row>
    <row r="63" spans="1:5" ht="12.75" customHeight="1">
      <c r="A63" s="4"/>
      <c r="B63" s="12" t="s">
        <v>1046</v>
      </c>
      <c r="C63" s="179">
        <v>902</v>
      </c>
      <c r="D63" s="1"/>
      <c r="E63" s="1"/>
    </row>
  </sheetData>
  <mergeCells count="24">
    <mergeCell ref="B55:E55"/>
    <mergeCell ref="B57:C57"/>
    <mergeCell ref="B39:C39"/>
    <mergeCell ref="B40:C40"/>
    <mergeCell ref="B42:C42"/>
    <mergeCell ref="B43:C43"/>
    <mergeCell ref="B44:C44"/>
    <mergeCell ref="B45:C45"/>
    <mergeCell ref="B46:E46"/>
    <mergeCell ref="B18:F18"/>
    <mergeCell ref="B35:D35"/>
    <mergeCell ref="C37:E37"/>
    <mergeCell ref="B38:F38"/>
    <mergeCell ref="B47:E47"/>
    <mergeCell ref="B13:E13"/>
    <mergeCell ref="B14:E14"/>
    <mergeCell ref="B15:F15"/>
    <mergeCell ref="B16:F16"/>
    <mergeCell ref="B17:F17"/>
    <mergeCell ref="A1:E1"/>
    <mergeCell ref="B4:E4"/>
    <mergeCell ref="B6:F6"/>
    <mergeCell ref="B8:F10"/>
    <mergeCell ref="B11:E11"/>
  </mergeCells>
  <hyperlinks>
    <hyperlink ref="B4" r:id="rId1" xr:uid="{B96FDB7A-2A69-4D3F-B6FD-D4B9D23649A5}"/>
  </hyperlinks>
  <pageMargins left="0.75" right="0.75" top="1" bottom="1" header="0" footer="0"/>
  <pageSetup scale="75" orientation="portrait" r:id="rId2"/>
  <headerFooter>
    <oddHeader>&amp;LCommon Data Set 2023-2024</oddHeader>
    <oddFooter>&amp;LCDS-G&amp;RPage &amp;P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22"/>
  <sheetViews>
    <sheetView showGridLines="0" zoomScale="90" zoomScaleNormal="90" workbookViewId="0">
      <selection activeCell="AA2" sqref="AA2"/>
    </sheetView>
  </sheetViews>
  <sheetFormatPr defaultColWidth="12.7109375" defaultRowHeight="15" customHeight="1"/>
  <cols>
    <col min="1" max="1" width="4.7109375" customWidth="1"/>
    <col min="2" max="2" width="2.42578125" customWidth="1"/>
    <col min="3" max="3" width="41" customWidth="1"/>
    <col min="4" max="4" width="21.5703125" customWidth="1"/>
    <col min="5" max="5" width="14.28515625" customWidth="1"/>
    <col min="6" max="6" width="17.28515625" customWidth="1"/>
    <col min="7" max="7" width="9.28515625" customWidth="1"/>
    <col min="8" max="26" width="8.7109375" hidden="1" customWidth="1"/>
  </cols>
  <sheetData>
    <row r="1" spans="1:6" ht="88.5" customHeight="1">
      <c r="A1" s="490" t="s">
        <v>575</v>
      </c>
      <c r="B1" s="491"/>
      <c r="C1" s="491"/>
      <c r="D1" s="491"/>
      <c r="E1" s="491"/>
      <c r="F1" s="492"/>
    </row>
    <row r="2" spans="1:6" ht="12.75" customHeight="1">
      <c r="A2" s="2"/>
      <c r="B2" s="1"/>
      <c r="C2" s="1"/>
      <c r="D2" s="1"/>
      <c r="E2" s="1"/>
      <c r="F2" s="1"/>
    </row>
    <row r="3" spans="1:6" ht="12.75" customHeight="1">
      <c r="A3" s="2"/>
      <c r="B3" s="448" t="s">
        <v>576</v>
      </c>
      <c r="C3" s="448"/>
      <c r="D3" s="448"/>
      <c r="E3" s="448"/>
      <c r="F3" s="448"/>
    </row>
    <row r="4" spans="1:6" ht="8.25" customHeight="1">
      <c r="A4" s="4"/>
      <c r="B4" s="405"/>
      <c r="C4" s="364"/>
      <c r="D4" s="364"/>
      <c r="E4" s="364"/>
      <c r="F4" s="364"/>
    </row>
    <row r="5" spans="1:6" ht="20.25" customHeight="1">
      <c r="A5" s="4"/>
      <c r="B5" s="405" t="s">
        <v>577</v>
      </c>
      <c r="C5" s="405"/>
      <c r="D5" s="405"/>
      <c r="E5" s="405"/>
      <c r="F5" s="405"/>
    </row>
    <row r="6" spans="1:6" ht="32.25" customHeight="1">
      <c r="A6" s="4"/>
      <c r="B6" s="405" t="s">
        <v>578</v>
      </c>
      <c r="C6" s="405"/>
      <c r="D6" s="405"/>
      <c r="E6" s="405"/>
      <c r="F6" s="405"/>
    </row>
    <row r="7" spans="1:6" ht="12.75">
      <c r="A7" s="4"/>
      <c r="B7" s="405" t="s">
        <v>579</v>
      </c>
      <c r="C7" s="405"/>
      <c r="D7" s="405"/>
      <c r="E7" s="405"/>
      <c r="F7" s="405"/>
    </row>
    <row r="8" spans="1:6" ht="30.75" customHeight="1">
      <c r="A8" s="4"/>
      <c r="B8" s="405" t="s">
        <v>580</v>
      </c>
      <c r="C8" s="405"/>
      <c r="D8" s="405"/>
      <c r="E8" s="405"/>
      <c r="F8" s="405"/>
    </row>
    <row r="9" spans="1:6" ht="28.5" customHeight="1">
      <c r="A9" s="4"/>
      <c r="B9" s="405" t="s">
        <v>581</v>
      </c>
      <c r="C9" s="405"/>
      <c r="D9" s="405"/>
      <c r="E9" s="405"/>
      <c r="F9" s="405"/>
    </row>
    <row r="10" spans="1:6" ht="44.25" customHeight="1">
      <c r="A10" s="4"/>
      <c r="B10" s="405" t="s">
        <v>582</v>
      </c>
      <c r="C10" s="405"/>
      <c r="D10" s="405"/>
      <c r="E10" s="405"/>
      <c r="F10" s="405"/>
    </row>
    <row r="11" spans="1:6" ht="31.5" customHeight="1">
      <c r="A11" s="4"/>
      <c r="B11" s="405" t="s">
        <v>583</v>
      </c>
      <c r="C11" s="405"/>
      <c r="D11" s="405"/>
      <c r="E11" s="405"/>
      <c r="F11" s="405"/>
    </row>
    <row r="12" spans="1:6" ht="31.5" customHeight="1">
      <c r="A12" s="4"/>
      <c r="B12" s="405" t="s">
        <v>584</v>
      </c>
      <c r="C12" s="405"/>
      <c r="D12" s="405"/>
      <c r="E12" s="405"/>
      <c r="F12" s="405"/>
    </row>
    <row r="13" spans="1:6" ht="65.25" customHeight="1">
      <c r="A13" s="4"/>
      <c r="B13" s="405" t="s">
        <v>585</v>
      </c>
      <c r="C13" s="405"/>
      <c r="D13" s="405"/>
      <c r="E13" s="405"/>
      <c r="F13" s="405"/>
    </row>
    <row r="14" spans="1:6" ht="13.5" customHeight="1">
      <c r="A14" s="4"/>
      <c r="B14" s="409" t="s">
        <v>586</v>
      </c>
      <c r="C14" s="364"/>
      <c r="D14" s="364"/>
      <c r="E14" s="364"/>
      <c r="F14" s="364"/>
    </row>
    <row r="15" spans="1:6" ht="13.5" customHeight="1">
      <c r="A15" s="4"/>
      <c r="B15" s="74"/>
      <c r="C15" s="74" t="s">
        <v>587</v>
      </c>
      <c r="D15" s="405" t="s">
        <v>588</v>
      </c>
      <c r="E15" s="405"/>
      <c r="F15" s="74"/>
    </row>
    <row r="16" spans="1:6" ht="13.5" customHeight="1">
      <c r="A16" s="4"/>
      <c r="B16" s="74"/>
      <c r="C16" s="74" t="s">
        <v>589</v>
      </c>
      <c r="D16" s="405" t="s">
        <v>590</v>
      </c>
      <c r="E16" s="405"/>
      <c r="F16" s="74"/>
    </row>
    <row r="17" spans="1:6" ht="13.5" customHeight="1">
      <c r="A17" s="4"/>
      <c r="B17" s="74"/>
      <c r="C17" s="74" t="s">
        <v>591</v>
      </c>
      <c r="D17" s="405" t="s">
        <v>592</v>
      </c>
      <c r="E17" s="405"/>
      <c r="F17" s="74"/>
    </row>
    <row r="18" spans="1:6" ht="12.75" customHeight="1">
      <c r="A18" s="4"/>
      <c r="B18" s="74"/>
      <c r="C18" s="74" t="s">
        <v>593</v>
      </c>
      <c r="D18" s="405" t="s">
        <v>594</v>
      </c>
      <c r="E18" s="405"/>
      <c r="F18" s="74"/>
    </row>
    <row r="19" spans="1:6" ht="18.75" customHeight="1">
      <c r="A19" s="4"/>
      <c r="B19" s="74"/>
      <c r="C19" s="74" t="s">
        <v>595</v>
      </c>
      <c r="D19" s="74"/>
      <c r="E19" s="74"/>
      <c r="F19" s="74"/>
    </row>
    <row r="20" spans="1:6" ht="31.5" customHeight="1">
      <c r="A20" s="4"/>
      <c r="B20" s="405" t="s">
        <v>596</v>
      </c>
      <c r="C20" s="364"/>
      <c r="D20" s="364"/>
      <c r="E20" s="364"/>
      <c r="F20" s="364"/>
    </row>
    <row r="21" spans="1:6" ht="32.25" customHeight="1">
      <c r="A21" s="4"/>
      <c r="B21" s="405" t="s">
        <v>597</v>
      </c>
      <c r="C21" s="364"/>
      <c r="D21" s="364"/>
      <c r="E21" s="364"/>
      <c r="F21" s="364"/>
    </row>
    <row r="22" spans="1:6" ht="39.75" customHeight="1">
      <c r="A22" s="4"/>
      <c r="B22" s="405" t="s">
        <v>598</v>
      </c>
      <c r="C22" s="364"/>
      <c r="D22" s="364"/>
      <c r="E22" s="364"/>
      <c r="F22" s="364"/>
    </row>
    <row r="23" spans="1:6" ht="25.5" customHeight="1">
      <c r="A23" s="4"/>
      <c r="B23" s="405" t="s">
        <v>599</v>
      </c>
      <c r="C23" s="364"/>
      <c r="D23" s="364"/>
      <c r="E23" s="364"/>
      <c r="F23" s="364"/>
    </row>
    <row r="24" spans="1:6" ht="12.75" customHeight="1">
      <c r="A24" s="4"/>
      <c r="B24" s="74"/>
      <c r="C24" s="74"/>
      <c r="D24" s="74"/>
      <c r="E24" s="74"/>
      <c r="F24" s="74"/>
    </row>
    <row r="25" spans="1:6" ht="13.5" customHeight="1">
      <c r="A25" s="4"/>
      <c r="B25" s="445" t="s">
        <v>600</v>
      </c>
      <c r="C25" s="364"/>
      <c r="D25" s="364"/>
      <c r="E25" s="364"/>
      <c r="F25" s="364"/>
    </row>
    <row r="26" spans="1:6" ht="13.5" customHeight="1">
      <c r="A26" s="4"/>
      <c r="B26" s="18"/>
      <c r="C26" s="18"/>
      <c r="D26" s="18"/>
      <c r="E26" s="18"/>
      <c r="F26" s="18"/>
    </row>
    <row r="27" spans="1:6" ht="12.75" customHeight="1">
      <c r="A27" s="4"/>
      <c r="B27" s="446" t="s">
        <v>601</v>
      </c>
      <c r="C27" s="364"/>
      <c r="D27" s="364"/>
      <c r="E27" s="364"/>
      <c r="F27" s="364"/>
    </row>
    <row r="28" spans="1:6" ht="12.75" customHeight="1">
      <c r="A28" s="4"/>
      <c r="B28" s="447"/>
      <c r="C28" s="364"/>
      <c r="D28" s="364"/>
      <c r="E28" s="364"/>
      <c r="F28" s="364"/>
    </row>
    <row r="29" spans="1:6" ht="43.5" customHeight="1">
      <c r="A29" s="4" t="s">
        <v>602</v>
      </c>
      <c r="B29" s="405" t="s">
        <v>603</v>
      </c>
      <c r="C29" s="364"/>
      <c r="D29" s="364"/>
      <c r="E29" s="364"/>
      <c r="F29" s="364"/>
    </row>
    <row r="30" spans="1:6" ht="27" customHeight="1">
      <c r="A30" s="4"/>
      <c r="B30" s="405" t="s">
        <v>1132</v>
      </c>
      <c r="C30" s="364"/>
      <c r="D30" s="364"/>
      <c r="E30" s="364"/>
      <c r="F30" s="364"/>
    </row>
    <row r="31" spans="1:6" ht="12.75" customHeight="1">
      <c r="A31" s="4"/>
      <c r="B31" s="405" t="s">
        <v>604</v>
      </c>
      <c r="C31" s="364"/>
      <c r="D31" s="364"/>
      <c r="E31" s="364"/>
      <c r="F31" s="364"/>
    </row>
    <row r="32" spans="1:6" ht="27" customHeight="1">
      <c r="A32" s="4"/>
      <c r="B32" s="405" t="s">
        <v>605</v>
      </c>
      <c r="C32" s="364"/>
      <c r="D32" s="364"/>
      <c r="E32" s="364"/>
      <c r="F32" s="364"/>
    </row>
    <row r="33" spans="1:6" ht="27" customHeight="1">
      <c r="A33" s="4"/>
      <c r="B33" s="405" t="s">
        <v>606</v>
      </c>
      <c r="C33" s="364"/>
      <c r="D33" s="364"/>
      <c r="E33" s="364"/>
      <c r="F33" s="364"/>
    </row>
    <row r="34" spans="1:6" ht="13.5" customHeight="1">
      <c r="A34" s="4"/>
      <c r="B34" s="445" t="s">
        <v>607</v>
      </c>
      <c r="C34" s="364"/>
      <c r="D34" s="364"/>
      <c r="E34" s="364"/>
      <c r="F34" s="364"/>
    </row>
    <row r="35" spans="1:6" ht="12.75" customHeight="1">
      <c r="A35" s="4"/>
      <c r="B35" s="74"/>
      <c r="C35" s="3"/>
      <c r="D35" s="3"/>
      <c r="E35" s="3"/>
      <c r="F35" s="3"/>
    </row>
    <row r="36" spans="1:6" ht="32.25" customHeight="1">
      <c r="A36" s="4"/>
      <c r="B36" s="405"/>
      <c r="C36" s="364"/>
      <c r="D36" s="364"/>
      <c r="E36" s="180" t="s">
        <v>1133</v>
      </c>
      <c r="F36" s="181" t="s">
        <v>1134</v>
      </c>
    </row>
    <row r="37" spans="1:6" ht="27" customHeight="1">
      <c r="A37" s="4"/>
      <c r="B37" s="450" t="s">
        <v>608</v>
      </c>
      <c r="C37" s="450"/>
      <c r="D37" s="451"/>
      <c r="E37" s="182"/>
      <c r="F37" s="182" t="s">
        <v>1201</v>
      </c>
    </row>
    <row r="38" spans="1:6" ht="12.75" customHeight="1">
      <c r="A38" s="4"/>
      <c r="B38" s="437" t="s">
        <v>609</v>
      </c>
      <c r="C38" s="437"/>
      <c r="D38" s="437"/>
      <c r="E38" s="437"/>
      <c r="F38" s="437"/>
    </row>
    <row r="39" spans="1:6" ht="12.75" customHeight="1">
      <c r="A39" s="4"/>
      <c r="B39" s="3"/>
      <c r="C39" s="3"/>
      <c r="D39" s="3"/>
      <c r="E39" s="3"/>
      <c r="F39" s="3"/>
    </row>
    <row r="40" spans="1:6" ht="12.75" customHeight="1">
      <c r="A40" s="15" t="s">
        <v>1184</v>
      </c>
      <c r="B40" s="459" t="s">
        <v>610</v>
      </c>
      <c r="C40" s="460"/>
      <c r="D40" s="17"/>
      <c r="E40" s="1"/>
      <c r="F40" s="1"/>
    </row>
    <row r="41" spans="1:6" ht="12.75" customHeight="1">
      <c r="A41" s="15"/>
      <c r="B41" s="457" t="s">
        <v>611</v>
      </c>
      <c r="C41" s="458"/>
      <c r="D41" s="17"/>
      <c r="E41" s="1"/>
      <c r="F41" s="1"/>
    </row>
    <row r="42" spans="1:6" ht="12.75" customHeight="1">
      <c r="A42" s="15"/>
      <c r="B42" s="457" t="s">
        <v>612</v>
      </c>
      <c r="C42" s="458"/>
      <c r="D42" s="17"/>
      <c r="E42" s="1"/>
      <c r="F42" s="1"/>
    </row>
    <row r="43" spans="1:6" ht="12.75" customHeight="1">
      <c r="A43" s="2"/>
      <c r="B43" s="1"/>
      <c r="C43" s="1"/>
      <c r="D43" s="1"/>
      <c r="E43" s="1"/>
      <c r="F43" s="1"/>
    </row>
    <row r="44" spans="1:6" ht="12.75" customHeight="1">
      <c r="A44" s="4"/>
      <c r="B44" s="453" t="s">
        <v>1138</v>
      </c>
      <c r="C44" s="454"/>
      <c r="D44" s="455"/>
      <c r="E44" s="119" t="s">
        <v>613</v>
      </c>
      <c r="F44" s="183" t="s">
        <v>614</v>
      </c>
    </row>
    <row r="45" spans="1:6" ht="12.75" customHeight="1">
      <c r="A45" s="4"/>
      <c r="B45" s="184" t="s">
        <v>615</v>
      </c>
      <c r="C45" s="185"/>
      <c r="D45" s="185"/>
      <c r="E45" s="157"/>
      <c r="F45" s="186"/>
    </row>
    <row r="46" spans="1:6" ht="12.75" customHeight="1">
      <c r="A46" s="4"/>
      <c r="B46" s="456" t="s">
        <v>616</v>
      </c>
      <c r="C46" s="361"/>
      <c r="D46" s="368"/>
      <c r="E46" s="187">
        <v>3690983</v>
      </c>
      <c r="F46" s="187">
        <v>0</v>
      </c>
    </row>
    <row r="47" spans="1:6" ht="26.25" customHeight="1">
      <c r="A47" s="4"/>
      <c r="B47" s="389" t="s">
        <v>617</v>
      </c>
      <c r="C47" s="361"/>
      <c r="D47" s="368"/>
      <c r="E47" s="187">
        <v>6298472</v>
      </c>
      <c r="F47" s="187">
        <v>65000</v>
      </c>
    </row>
    <row r="48" spans="1:6" ht="40.5" customHeight="1">
      <c r="A48" s="4"/>
      <c r="B48" s="389" t="s">
        <v>618</v>
      </c>
      <c r="C48" s="361"/>
      <c r="D48" s="368"/>
      <c r="E48" s="187">
        <v>980706</v>
      </c>
      <c r="F48" s="187">
        <v>8654989</v>
      </c>
    </row>
    <row r="49" spans="1:6" ht="27.75" customHeight="1">
      <c r="A49" s="4"/>
      <c r="B49" s="389" t="s">
        <v>619</v>
      </c>
      <c r="C49" s="361"/>
      <c r="D49" s="368"/>
      <c r="E49" s="187">
        <v>0</v>
      </c>
      <c r="F49" s="187">
        <v>524487</v>
      </c>
    </row>
    <row r="50" spans="1:6" ht="12.75" customHeight="1">
      <c r="A50" s="4"/>
      <c r="B50" s="456" t="s">
        <v>620</v>
      </c>
      <c r="C50" s="361"/>
      <c r="D50" s="368"/>
      <c r="E50" s="188">
        <f t="shared" ref="E50:F50" si="0">SUM(E46:E49)</f>
        <v>10970161</v>
      </c>
      <c r="F50" s="188">
        <f t="shared" si="0"/>
        <v>9244476</v>
      </c>
    </row>
    <row r="51" spans="1:6" ht="12.75" customHeight="1">
      <c r="A51" s="4"/>
      <c r="B51" s="184" t="s">
        <v>621</v>
      </c>
      <c r="C51" s="185"/>
      <c r="D51" s="185"/>
      <c r="E51" s="157"/>
      <c r="F51" s="186"/>
    </row>
    <row r="52" spans="1:6" ht="12.75" customHeight="1">
      <c r="A52" s="4"/>
      <c r="B52" s="389" t="s">
        <v>622</v>
      </c>
      <c r="C52" s="361"/>
      <c r="D52" s="368"/>
      <c r="E52" s="189">
        <v>2813020</v>
      </c>
      <c r="F52" s="189">
        <v>3720531</v>
      </c>
    </row>
    <row r="53" spans="1:6" ht="12.75" customHeight="1">
      <c r="A53" s="4"/>
      <c r="B53" s="389" t="s">
        <v>623</v>
      </c>
      <c r="C53" s="361"/>
      <c r="D53" s="368"/>
      <c r="E53" s="189">
        <v>161450</v>
      </c>
      <c r="F53" s="159"/>
    </row>
    <row r="54" spans="1:6" ht="25.5" customHeight="1">
      <c r="A54" s="4"/>
      <c r="B54" s="389" t="s">
        <v>624</v>
      </c>
      <c r="C54" s="361"/>
      <c r="D54" s="368"/>
      <c r="E54" s="189">
        <v>0</v>
      </c>
      <c r="F54" s="190">
        <v>0</v>
      </c>
    </row>
    <row r="55" spans="1:6" ht="12.75" customHeight="1">
      <c r="A55" s="4"/>
      <c r="B55" s="456" t="s">
        <v>625</v>
      </c>
      <c r="C55" s="361"/>
      <c r="D55" s="368"/>
      <c r="E55" s="188">
        <f>SUM(E52:E54)</f>
        <v>2974470</v>
      </c>
      <c r="F55" s="188">
        <f>SUM(F52,F54)</f>
        <v>3720531</v>
      </c>
    </row>
    <row r="56" spans="1:6" ht="12.75" customHeight="1">
      <c r="A56" s="4"/>
      <c r="B56" s="456" t="s">
        <v>626</v>
      </c>
      <c r="C56" s="361"/>
      <c r="D56" s="368"/>
      <c r="E56" s="189">
        <v>0</v>
      </c>
      <c r="F56" s="189">
        <v>2947693</v>
      </c>
    </row>
    <row r="57" spans="1:6" ht="54.75" customHeight="1">
      <c r="A57" s="4"/>
      <c r="B57" s="389" t="s">
        <v>627</v>
      </c>
      <c r="C57" s="361"/>
      <c r="D57" s="368"/>
      <c r="E57" s="189">
        <v>0</v>
      </c>
      <c r="F57" s="189">
        <v>10374</v>
      </c>
    </row>
    <row r="58" spans="1:6" ht="12.75" customHeight="1">
      <c r="A58" s="4"/>
      <c r="B58" s="456" t="s">
        <v>628</v>
      </c>
      <c r="C58" s="361"/>
      <c r="D58" s="368"/>
      <c r="E58" s="189">
        <v>0</v>
      </c>
      <c r="F58" s="189">
        <v>0</v>
      </c>
    </row>
    <row r="59" spans="1:6" ht="12.75" customHeight="1">
      <c r="A59" s="2"/>
      <c r="B59" s="1"/>
      <c r="C59" s="1"/>
      <c r="D59" s="1"/>
      <c r="E59" s="1"/>
      <c r="F59" s="1"/>
    </row>
    <row r="60" spans="1:6" ht="28.5" customHeight="1">
      <c r="A60" s="4" t="s">
        <v>629</v>
      </c>
      <c r="B60" s="394" t="s">
        <v>1139</v>
      </c>
      <c r="C60" s="364"/>
      <c r="D60" s="364"/>
      <c r="E60" s="364"/>
      <c r="F60" s="364"/>
    </row>
    <row r="61" spans="1:6" ht="31.5" customHeight="1">
      <c r="A61" s="4"/>
      <c r="B61" s="394" t="s">
        <v>630</v>
      </c>
      <c r="C61" s="364"/>
      <c r="D61" s="364"/>
      <c r="E61" s="364"/>
      <c r="F61" s="364"/>
    </row>
    <row r="62" spans="1:6" ht="15" customHeight="1">
      <c r="A62" s="4"/>
      <c r="B62" s="463" t="s">
        <v>631</v>
      </c>
      <c r="C62" s="364"/>
      <c r="D62" s="364"/>
      <c r="E62" s="364"/>
      <c r="F62" s="364"/>
    </row>
    <row r="63" spans="1:6" ht="30" customHeight="1">
      <c r="A63" s="4"/>
      <c r="B63" s="376" t="s">
        <v>632</v>
      </c>
      <c r="C63" s="364"/>
      <c r="D63" s="364"/>
      <c r="E63" s="364"/>
      <c r="F63" s="364"/>
    </row>
    <row r="64" spans="1:6" ht="15" customHeight="1">
      <c r="A64" s="4"/>
      <c r="B64" s="445" t="s">
        <v>633</v>
      </c>
      <c r="C64" s="364"/>
      <c r="D64" s="364"/>
      <c r="E64" s="364"/>
      <c r="F64" s="364"/>
    </row>
    <row r="66" spans="2:6" ht="40.9" customHeight="1">
      <c r="B66" s="191"/>
      <c r="C66" s="278" t="s">
        <v>1140</v>
      </c>
      <c r="D66" s="192" t="s">
        <v>634</v>
      </c>
      <c r="E66" s="75" t="s">
        <v>635</v>
      </c>
      <c r="F66" s="75" t="s">
        <v>636</v>
      </c>
    </row>
    <row r="67" spans="2:6" ht="24" customHeight="1">
      <c r="B67" s="193" t="s">
        <v>113</v>
      </c>
      <c r="C67" s="194" t="s">
        <v>1135</v>
      </c>
      <c r="D67" s="195">
        <v>733</v>
      </c>
      <c r="E67" s="195">
        <v>2970</v>
      </c>
      <c r="F67" s="195">
        <v>474</v>
      </c>
    </row>
    <row r="68" spans="2:6" ht="24.75" customHeight="1">
      <c r="B68" s="193" t="s">
        <v>114</v>
      </c>
      <c r="C68" s="194" t="s">
        <v>637</v>
      </c>
      <c r="D68" s="195">
        <v>579</v>
      </c>
      <c r="E68" s="195">
        <v>1967</v>
      </c>
      <c r="F68" s="195">
        <v>235</v>
      </c>
    </row>
    <row r="69" spans="2:6" ht="12.75" customHeight="1">
      <c r="B69" s="193" t="s">
        <v>115</v>
      </c>
      <c r="C69" s="194" t="s">
        <v>638</v>
      </c>
      <c r="D69" s="195">
        <v>323</v>
      </c>
      <c r="E69" s="195">
        <v>1237</v>
      </c>
      <c r="F69" s="195">
        <v>178</v>
      </c>
    </row>
    <row r="70" spans="2:6" ht="12.75" customHeight="1">
      <c r="B70" s="193" t="s">
        <v>116</v>
      </c>
      <c r="C70" s="194" t="s">
        <v>639</v>
      </c>
      <c r="D70" s="195">
        <v>321</v>
      </c>
      <c r="E70" s="195">
        <v>1201</v>
      </c>
      <c r="F70" s="195">
        <v>161</v>
      </c>
    </row>
    <row r="71" spans="2:6" ht="12.75" customHeight="1">
      <c r="B71" s="193" t="s">
        <v>117</v>
      </c>
      <c r="C71" s="194" t="s">
        <v>640</v>
      </c>
      <c r="D71" s="195">
        <v>221</v>
      </c>
      <c r="E71" s="195">
        <v>865</v>
      </c>
      <c r="F71" s="195">
        <v>141</v>
      </c>
    </row>
    <row r="72" spans="2:6" ht="12.75" customHeight="1">
      <c r="B72" s="193" t="s">
        <v>118</v>
      </c>
      <c r="C72" s="194" t="s">
        <v>641</v>
      </c>
      <c r="D72" s="195">
        <v>141</v>
      </c>
      <c r="E72" s="195">
        <v>657</v>
      </c>
      <c r="F72" s="195">
        <v>83</v>
      </c>
    </row>
    <row r="73" spans="2:6" ht="12.75" customHeight="1">
      <c r="B73" s="193" t="s">
        <v>119</v>
      </c>
      <c r="C73" s="194" t="s">
        <v>642</v>
      </c>
      <c r="D73" s="195">
        <v>318</v>
      </c>
      <c r="E73" s="195">
        <v>794</v>
      </c>
      <c r="F73" s="195">
        <v>32</v>
      </c>
    </row>
    <row r="74" spans="2:6" ht="12.75" customHeight="1">
      <c r="B74" s="193" t="s">
        <v>121</v>
      </c>
      <c r="C74" s="194" t="s">
        <v>643</v>
      </c>
      <c r="D74" s="195">
        <v>53</v>
      </c>
      <c r="E74" s="195">
        <v>154</v>
      </c>
      <c r="F74" s="195">
        <v>11</v>
      </c>
    </row>
    <row r="75" spans="2:6" ht="12.75" customHeight="1">
      <c r="B75" s="193" t="s">
        <v>644</v>
      </c>
      <c r="C75" s="194" t="s">
        <v>645</v>
      </c>
      <c r="D75" s="196">
        <v>0.53400000000000003</v>
      </c>
      <c r="E75" s="196">
        <v>0.54</v>
      </c>
      <c r="F75" s="196">
        <v>0.45800000000000002</v>
      </c>
    </row>
    <row r="76" spans="2:6" ht="12.75" customHeight="1">
      <c r="B76" s="193" t="s">
        <v>646</v>
      </c>
      <c r="C76" s="194" t="s">
        <v>647</v>
      </c>
      <c r="D76" s="197">
        <v>14296</v>
      </c>
      <c r="E76" s="197">
        <v>13796</v>
      </c>
      <c r="F76" s="197">
        <v>7737</v>
      </c>
    </row>
    <row r="77" spans="2:6" ht="24">
      <c r="B77" s="198" t="s">
        <v>648</v>
      </c>
      <c r="C77" s="199" t="s">
        <v>649</v>
      </c>
      <c r="D77" s="197">
        <v>3706</v>
      </c>
      <c r="E77" s="197">
        <v>3663</v>
      </c>
      <c r="F77" s="197">
        <v>2482</v>
      </c>
    </row>
    <row r="78" spans="2:6" ht="36.75" customHeight="1">
      <c r="B78" s="193" t="s">
        <v>650</v>
      </c>
      <c r="C78" s="194" t="s">
        <v>651</v>
      </c>
      <c r="D78" s="197">
        <v>2875</v>
      </c>
      <c r="E78" s="197">
        <v>3827</v>
      </c>
      <c r="F78" s="197">
        <v>3674</v>
      </c>
    </row>
    <row r="79" spans="2:6" ht="12.75" customHeight="1">
      <c r="B79" s="193" t="s">
        <v>652</v>
      </c>
      <c r="C79" s="194" t="s">
        <v>653</v>
      </c>
      <c r="D79" s="197">
        <v>2951</v>
      </c>
      <c r="E79" s="197">
        <v>3962</v>
      </c>
      <c r="F79" s="197">
        <v>3735</v>
      </c>
    </row>
    <row r="81" spans="1:6" ht="42.75" customHeight="1">
      <c r="A81" s="4" t="s">
        <v>654</v>
      </c>
      <c r="B81" s="394" t="s">
        <v>1141</v>
      </c>
      <c r="C81" s="364"/>
      <c r="D81" s="364"/>
      <c r="E81" s="364"/>
      <c r="F81" s="364"/>
    </row>
    <row r="82" spans="1:6" ht="13.5" customHeight="1">
      <c r="A82" s="4"/>
      <c r="B82" s="376" t="s">
        <v>655</v>
      </c>
      <c r="C82" s="364"/>
      <c r="D82" s="364"/>
      <c r="E82" s="364"/>
      <c r="F82" s="364"/>
    </row>
    <row r="83" spans="1:6" ht="24.75" customHeight="1">
      <c r="A83" s="4"/>
      <c r="B83" s="376" t="s">
        <v>656</v>
      </c>
      <c r="C83" s="364"/>
      <c r="D83" s="364"/>
      <c r="E83" s="364"/>
      <c r="F83" s="364"/>
    </row>
    <row r="84" spans="1:6" ht="23.25" customHeight="1">
      <c r="A84" s="4"/>
      <c r="B84" s="464" t="s">
        <v>607</v>
      </c>
      <c r="C84" s="374"/>
      <c r="D84" s="374"/>
      <c r="E84" s="374"/>
      <c r="F84" s="374"/>
    </row>
    <row r="85" spans="1:6" ht="36">
      <c r="A85" s="4"/>
      <c r="B85" s="191"/>
      <c r="C85" s="279" t="s">
        <v>1142</v>
      </c>
      <c r="D85" s="75" t="s">
        <v>657</v>
      </c>
      <c r="E85" s="75" t="s">
        <v>658</v>
      </c>
      <c r="F85" s="75" t="s">
        <v>636</v>
      </c>
    </row>
    <row r="86" spans="1:6" ht="49.5" customHeight="1">
      <c r="A86" s="4"/>
      <c r="B86" s="200" t="s">
        <v>659</v>
      </c>
      <c r="C86" s="194" t="s">
        <v>660</v>
      </c>
      <c r="D86" s="195">
        <v>399</v>
      </c>
      <c r="E86" s="195">
        <v>1055</v>
      </c>
      <c r="F86" s="195">
        <v>42</v>
      </c>
    </row>
    <row r="87" spans="1:6" ht="36">
      <c r="A87" s="4"/>
      <c r="B87" s="200" t="s">
        <v>661</v>
      </c>
      <c r="C87" s="194" t="s">
        <v>662</v>
      </c>
      <c r="D87" s="201">
        <v>4798</v>
      </c>
      <c r="E87" s="201">
        <v>4834</v>
      </c>
      <c r="F87" s="201">
        <v>3670</v>
      </c>
    </row>
    <row r="88" spans="1:6" ht="36">
      <c r="A88" s="4"/>
      <c r="B88" s="200" t="s">
        <v>663</v>
      </c>
      <c r="C88" s="194" t="s">
        <v>664</v>
      </c>
      <c r="D88" s="195">
        <v>0</v>
      </c>
      <c r="E88" s="195">
        <v>0</v>
      </c>
      <c r="F88" s="195">
        <v>0</v>
      </c>
    </row>
    <row r="89" spans="1:6" ht="36">
      <c r="A89" s="4"/>
      <c r="B89" s="200" t="s">
        <v>665</v>
      </c>
      <c r="C89" s="194" t="s">
        <v>666</v>
      </c>
      <c r="D89" s="201">
        <v>0</v>
      </c>
      <c r="E89" s="201">
        <v>0</v>
      </c>
      <c r="F89" s="201">
        <v>0</v>
      </c>
    </row>
    <row r="90" spans="1:6" ht="12.75" customHeight="1">
      <c r="A90" s="1"/>
      <c r="B90" s="1"/>
      <c r="C90" s="1"/>
      <c r="D90" s="1"/>
      <c r="E90" s="1"/>
      <c r="F90" s="1"/>
    </row>
    <row r="91" spans="1:6" ht="27" customHeight="1">
      <c r="A91" s="4"/>
      <c r="B91" s="202"/>
      <c r="C91" s="461" t="s">
        <v>667</v>
      </c>
      <c r="D91" s="364"/>
      <c r="E91" s="364"/>
      <c r="F91" s="364"/>
    </row>
    <row r="92" spans="1:6" ht="21.75" customHeight="1">
      <c r="A92" s="4"/>
      <c r="B92" s="202"/>
      <c r="C92" s="98" t="s">
        <v>668</v>
      </c>
      <c r="D92" s="13"/>
      <c r="E92" s="13"/>
      <c r="F92" s="13"/>
    </row>
    <row r="93" spans="1:6" ht="40.5" customHeight="1">
      <c r="A93" s="4"/>
      <c r="B93" s="202"/>
      <c r="C93" s="462" t="s">
        <v>1136</v>
      </c>
      <c r="D93" s="364"/>
      <c r="E93" s="364"/>
      <c r="F93" s="364"/>
    </row>
    <row r="94" spans="1:6" ht="14.25" customHeight="1">
      <c r="A94" s="4"/>
      <c r="B94" s="202"/>
      <c r="C94" s="452" t="s">
        <v>669</v>
      </c>
      <c r="D94" s="364"/>
      <c r="E94" s="364"/>
      <c r="F94" s="364"/>
    </row>
    <row r="95" spans="1:6" ht="14.25" customHeight="1">
      <c r="A95" s="4"/>
      <c r="B95" s="202"/>
      <c r="C95" s="452" t="s">
        <v>670</v>
      </c>
      <c r="D95" s="364"/>
      <c r="E95" s="364"/>
      <c r="F95" s="364"/>
    </row>
    <row r="96" spans="1:6" ht="14.25" customHeight="1">
      <c r="A96" s="4"/>
      <c r="B96" s="202"/>
      <c r="C96" s="452" t="s">
        <v>671</v>
      </c>
      <c r="D96" s="364"/>
      <c r="E96" s="364"/>
      <c r="F96" s="364"/>
    </row>
    <row r="97" spans="1:6" ht="14.25" customHeight="1">
      <c r="A97" s="4"/>
      <c r="B97" s="202"/>
      <c r="C97" s="452" t="s">
        <v>672</v>
      </c>
      <c r="D97" s="364"/>
      <c r="E97" s="364"/>
      <c r="F97" s="364"/>
    </row>
    <row r="98" spans="1:6" ht="14.25" customHeight="1">
      <c r="A98" s="4"/>
      <c r="B98" s="202"/>
      <c r="C98" s="452" t="s">
        <v>673</v>
      </c>
      <c r="D98" s="364"/>
      <c r="E98" s="364"/>
      <c r="F98" s="364"/>
    </row>
    <row r="99" spans="1:6" ht="14.25" customHeight="1">
      <c r="A99" s="4"/>
      <c r="B99" s="202"/>
      <c r="C99" s="452" t="s">
        <v>674</v>
      </c>
      <c r="D99" s="364"/>
      <c r="E99" s="364"/>
      <c r="F99" s="364"/>
    </row>
    <row r="100" spans="1:6" ht="27.75" customHeight="1">
      <c r="A100" s="4"/>
      <c r="B100" s="202"/>
      <c r="C100" s="452" t="s">
        <v>675</v>
      </c>
      <c r="D100" s="364"/>
      <c r="E100" s="364"/>
      <c r="F100" s="364"/>
    </row>
    <row r="101" spans="1:6" ht="12.75" customHeight="1">
      <c r="A101" s="4"/>
      <c r="B101" s="202"/>
      <c r="C101" s="408" t="s">
        <v>676</v>
      </c>
      <c r="D101" s="364"/>
      <c r="E101" s="364"/>
      <c r="F101" s="364"/>
    </row>
    <row r="102" spans="1:6" ht="12.75" customHeight="1">
      <c r="A102" s="2"/>
      <c r="B102" s="1"/>
      <c r="C102" s="1"/>
      <c r="D102" s="1"/>
      <c r="E102" s="1"/>
      <c r="F102" s="1"/>
    </row>
    <row r="103" spans="1:6" ht="53.25" customHeight="1">
      <c r="A103" s="4" t="s">
        <v>677</v>
      </c>
      <c r="B103" s="394" t="s">
        <v>1137</v>
      </c>
      <c r="C103" s="364"/>
      <c r="D103" s="364"/>
      <c r="E103" s="379"/>
      <c r="F103" s="203">
        <v>515</v>
      </c>
    </row>
    <row r="104" spans="1:6" ht="66" customHeight="1">
      <c r="A104" s="93"/>
      <c r="B104" s="449"/>
      <c r="C104" s="364"/>
      <c r="D104" s="364"/>
      <c r="E104" s="364"/>
      <c r="F104" s="364"/>
    </row>
    <row r="105" spans="1:6" ht="28.5" customHeight="1">
      <c r="A105" s="365" t="s">
        <v>678</v>
      </c>
      <c r="B105" s="364"/>
      <c r="C105" s="364"/>
      <c r="D105" s="364"/>
      <c r="E105" s="364"/>
      <c r="F105" s="364"/>
    </row>
    <row r="106" spans="1:6" ht="32.25" customHeight="1">
      <c r="A106" s="363" t="s">
        <v>679</v>
      </c>
      <c r="B106" s="364"/>
      <c r="C106" s="364"/>
      <c r="D106" s="364"/>
      <c r="E106" s="364"/>
      <c r="F106" s="364"/>
    </row>
    <row r="107" spans="1:6" ht="47.25" customHeight="1">
      <c r="A107" s="363" t="s">
        <v>680</v>
      </c>
      <c r="B107" s="364"/>
      <c r="C107" s="364"/>
      <c r="D107" s="364"/>
      <c r="E107" s="364"/>
      <c r="F107" s="364"/>
    </row>
    <row r="108" spans="1:6" ht="66" customHeight="1">
      <c r="A108" s="468"/>
      <c r="B108" s="475" t="s">
        <v>681</v>
      </c>
      <c r="C108" s="413"/>
      <c r="D108" s="469" t="s">
        <v>682</v>
      </c>
      <c r="E108" s="471" t="s">
        <v>683</v>
      </c>
      <c r="F108" s="473" t="s">
        <v>684</v>
      </c>
    </row>
    <row r="109" spans="1:6" ht="80.25" customHeight="1">
      <c r="A109" s="379"/>
      <c r="B109" s="414"/>
      <c r="C109" s="415"/>
      <c r="D109" s="470"/>
      <c r="E109" s="472"/>
      <c r="F109" s="474"/>
    </row>
    <row r="110" spans="1:6" ht="66" customHeight="1">
      <c r="A110" s="93"/>
      <c r="B110" s="22" t="s">
        <v>113</v>
      </c>
      <c r="C110" s="204" t="s">
        <v>685</v>
      </c>
      <c r="D110" s="205">
        <v>252</v>
      </c>
      <c r="E110" s="206">
        <v>0.48</v>
      </c>
      <c r="F110" s="207">
        <v>29676</v>
      </c>
    </row>
    <row r="111" spans="1:6" ht="56.25" customHeight="1">
      <c r="A111" s="93"/>
      <c r="B111" s="22" t="s">
        <v>114</v>
      </c>
      <c r="C111" s="208" t="s">
        <v>686</v>
      </c>
      <c r="D111" s="209">
        <v>242</v>
      </c>
      <c r="E111" s="210">
        <v>0.47</v>
      </c>
      <c r="F111" s="173">
        <v>18833</v>
      </c>
    </row>
    <row r="112" spans="1:6" ht="33" customHeight="1">
      <c r="A112" s="93"/>
      <c r="B112" s="22" t="s">
        <v>115</v>
      </c>
      <c r="C112" s="149" t="s">
        <v>687</v>
      </c>
      <c r="D112" s="209">
        <v>0</v>
      </c>
      <c r="E112" s="210">
        <v>0</v>
      </c>
      <c r="F112" s="173">
        <v>0</v>
      </c>
    </row>
    <row r="113" spans="1:6" ht="35.25" customHeight="1">
      <c r="A113" s="93"/>
      <c r="B113" s="22" t="s">
        <v>116</v>
      </c>
      <c r="C113" s="149" t="s">
        <v>688</v>
      </c>
      <c r="D113" s="209">
        <v>0</v>
      </c>
      <c r="E113" s="210">
        <v>0</v>
      </c>
      <c r="F113" s="173">
        <v>0</v>
      </c>
    </row>
    <row r="114" spans="1:6" ht="36.75" customHeight="1">
      <c r="A114" s="93"/>
      <c r="B114" s="22" t="s">
        <v>117</v>
      </c>
      <c r="C114" s="149" t="s">
        <v>689</v>
      </c>
      <c r="D114" s="209">
        <v>71</v>
      </c>
      <c r="E114" s="210">
        <v>0.14000000000000001</v>
      </c>
      <c r="F114" s="173">
        <v>41137</v>
      </c>
    </row>
    <row r="115" spans="1:6" ht="12.75" customHeight="1">
      <c r="A115" s="4"/>
      <c r="B115" s="1"/>
      <c r="C115" s="1"/>
      <c r="D115" s="1"/>
      <c r="E115" s="1"/>
      <c r="F115" s="1"/>
    </row>
    <row r="116" spans="1:6" ht="18.75" customHeight="1">
      <c r="A116" s="2"/>
      <c r="B116" s="476" t="s">
        <v>1039</v>
      </c>
      <c r="C116" s="364"/>
      <c r="D116" s="364"/>
      <c r="E116" s="364"/>
      <c r="F116" s="364"/>
    </row>
    <row r="117" spans="1:6" ht="15" customHeight="1">
      <c r="A117" s="2"/>
      <c r="B117" s="211"/>
      <c r="C117" s="394" t="s">
        <v>690</v>
      </c>
      <c r="D117" s="364"/>
      <c r="E117" s="364"/>
      <c r="F117" s="364"/>
    </row>
    <row r="118" spans="1:6" ht="12" customHeight="1">
      <c r="A118" s="2"/>
      <c r="B118" s="211"/>
      <c r="C118" s="3"/>
      <c r="D118" s="3"/>
      <c r="E118" s="3"/>
      <c r="F118" s="3"/>
    </row>
    <row r="119" spans="1:6" ht="26.25" customHeight="1">
      <c r="A119" s="4" t="s">
        <v>691</v>
      </c>
      <c r="B119" s="376" t="s">
        <v>1040</v>
      </c>
      <c r="C119" s="364"/>
      <c r="D119" s="364"/>
      <c r="E119" s="364"/>
      <c r="F119" s="364"/>
    </row>
    <row r="120" spans="1:6" ht="14.25" customHeight="1">
      <c r="A120" s="4"/>
      <c r="B120" s="3"/>
      <c r="C120" s="3"/>
      <c r="D120" s="3"/>
      <c r="E120" s="3"/>
      <c r="F120" s="3"/>
    </row>
    <row r="121" spans="1:6" ht="12.75" customHeight="1">
      <c r="A121" s="15"/>
      <c r="B121" s="423" t="s">
        <v>692</v>
      </c>
      <c r="C121" s="364"/>
      <c r="D121" s="364"/>
      <c r="E121" s="17"/>
      <c r="F121" s="1"/>
    </row>
    <row r="122" spans="1:6" ht="12.75" customHeight="1">
      <c r="A122" s="15" t="s">
        <v>1184</v>
      </c>
      <c r="B122" s="423" t="s">
        <v>693</v>
      </c>
      <c r="C122" s="364"/>
      <c r="D122" s="364"/>
      <c r="E122" s="17"/>
      <c r="F122" s="1"/>
    </row>
    <row r="123" spans="1:6" ht="12.75" customHeight="1">
      <c r="A123" s="15"/>
      <c r="B123" s="423" t="s">
        <v>694</v>
      </c>
      <c r="C123" s="364"/>
      <c r="D123" s="364"/>
      <c r="E123" s="17"/>
      <c r="F123" s="1"/>
    </row>
    <row r="124" spans="1:6" ht="12.75" customHeight="1">
      <c r="A124" s="2"/>
      <c r="B124" s="1"/>
      <c r="C124" s="1"/>
      <c r="D124" s="1"/>
      <c r="E124" s="1"/>
      <c r="F124" s="1"/>
    </row>
    <row r="125" spans="1:6" ht="40.5" customHeight="1">
      <c r="A125" s="4"/>
      <c r="B125" s="376" t="s">
        <v>1042</v>
      </c>
      <c r="C125" s="364"/>
      <c r="D125" s="364"/>
      <c r="E125" s="379"/>
      <c r="F125" s="212">
        <v>43</v>
      </c>
    </row>
    <row r="126" spans="1:6" ht="12.75" customHeight="1">
      <c r="A126" s="2"/>
      <c r="B126" s="3"/>
      <c r="C126" s="71"/>
      <c r="D126" s="3"/>
      <c r="E126" s="3"/>
      <c r="F126" s="8"/>
    </row>
    <row r="127" spans="1:6" ht="25.5" customHeight="1">
      <c r="A127" s="4"/>
      <c r="B127" s="376" t="s">
        <v>1041</v>
      </c>
      <c r="C127" s="364"/>
      <c r="D127" s="364"/>
      <c r="E127" s="379"/>
      <c r="F127" s="213">
        <v>6358</v>
      </c>
    </row>
    <row r="129" spans="1:6" ht="26.25" customHeight="1">
      <c r="A129" s="4"/>
      <c r="B129" s="376" t="s">
        <v>1043</v>
      </c>
      <c r="C129" s="364"/>
      <c r="D129" s="364"/>
      <c r="E129" s="379"/>
      <c r="F129" s="213">
        <v>273382</v>
      </c>
    </row>
    <row r="130" spans="1:6" ht="26.25" customHeight="1">
      <c r="A130" s="4"/>
      <c r="B130" s="3"/>
      <c r="C130" s="3"/>
      <c r="D130" s="3"/>
      <c r="E130" s="3"/>
      <c r="F130" s="176"/>
    </row>
    <row r="131" spans="1:6" ht="12.75" customHeight="1">
      <c r="A131" s="4" t="s">
        <v>695</v>
      </c>
      <c r="B131" s="376" t="s">
        <v>1044</v>
      </c>
      <c r="C131" s="364"/>
      <c r="D131" s="364"/>
      <c r="E131" s="364"/>
      <c r="F131" s="364"/>
    </row>
    <row r="132" spans="1:6" ht="12.75" customHeight="1">
      <c r="A132" s="4"/>
      <c r="B132" s="3"/>
      <c r="C132" s="3"/>
      <c r="D132" s="3"/>
      <c r="E132" s="3"/>
      <c r="F132" s="3"/>
    </row>
    <row r="133" spans="1:6" ht="12.75" customHeight="1">
      <c r="A133" s="15"/>
      <c r="B133" s="423" t="s">
        <v>696</v>
      </c>
      <c r="C133" s="364"/>
      <c r="D133" s="364"/>
      <c r="E133" s="8"/>
      <c r="F133" s="1"/>
    </row>
    <row r="134" spans="1:6" ht="12.75" customHeight="1">
      <c r="A134" s="15"/>
      <c r="B134" s="423" t="s">
        <v>697</v>
      </c>
      <c r="C134" s="364"/>
      <c r="D134" s="364"/>
      <c r="E134" s="8"/>
      <c r="F134" s="1"/>
    </row>
    <row r="135" spans="1:6" ht="12.75" customHeight="1">
      <c r="A135" s="15"/>
      <c r="B135" s="376" t="s">
        <v>466</v>
      </c>
      <c r="C135" s="364"/>
      <c r="D135" s="364"/>
      <c r="E135" s="8"/>
      <c r="F135" s="1"/>
    </row>
    <row r="136" spans="1:6" ht="12.75" customHeight="1">
      <c r="A136" s="4"/>
      <c r="B136" s="400"/>
      <c r="C136" s="374"/>
      <c r="D136" s="374"/>
      <c r="E136" s="1"/>
      <c r="F136" s="1"/>
    </row>
    <row r="137" spans="1:6" ht="12.75" customHeight="1">
      <c r="A137" s="2"/>
      <c r="B137" s="1"/>
      <c r="C137" s="1"/>
      <c r="D137" s="1"/>
      <c r="E137" s="1"/>
      <c r="F137" s="1"/>
    </row>
    <row r="138" spans="1:6" ht="12.75" customHeight="1">
      <c r="A138" s="2"/>
      <c r="B138" s="84" t="s">
        <v>1030</v>
      </c>
      <c r="C138" s="1"/>
      <c r="D138" s="1"/>
      <c r="E138" s="1"/>
      <c r="F138" s="1"/>
    </row>
    <row r="139" spans="1:6" ht="12.75" customHeight="1">
      <c r="A139" s="2"/>
      <c r="B139" s="84"/>
      <c r="C139" s="1"/>
      <c r="D139" s="1"/>
      <c r="E139" s="1"/>
      <c r="F139" s="1"/>
    </row>
    <row r="140" spans="1:6" ht="12.75" customHeight="1">
      <c r="A140" s="4" t="s">
        <v>698</v>
      </c>
      <c r="B140" s="376" t="s">
        <v>1031</v>
      </c>
      <c r="C140" s="364"/>
      <c r="D140" s="364"/>
      <c r="E140" s="364"/>
      <c r="F140" s="364"/>
    </row>
    <row r="141" spans="1:6" ht="12.75" customHeight="1">
      <c r="A141" s="4"/>
      <c r="B141" s="3"/>
      <c r="C141" s="3"/>
      <c r="D141" s="3"/>
      <c r="E141" s="3"/>
      <c r="F141" s="3"/>
    </row>
    <row r="142" spans="1:6" ht="12.75" customHeight="1">
      <c r="A142" s="15" t="s">
        <v>1184</v>
      </c>
      <c r="B142" s="423" t="s">
        <v>699</v>
      </c>
      <c r="C142" s="364"/>
      <c r="D142" s="364"/>
      <c r="E142" s="8"/>
      <c r="F142" s="1"/>
    </row>
    <row r="143" spans="1:6" ht="12.75" customHeight="1">
      <c r="A143" s="15"/>
      <c r="B143" s="423" t="s">
        <v>700</v>
      </c>
      <c r="C143" s="364"/>
      <c r="D143" s="364"/>
      <c r="E143" s="8"/>
      <c r="F143" s="1"/>
    </row>
    <row r="144" spans="1:6" ht="12.75" customHeight="1">
      <c r="A144" s="15"/>
      <c r="B144" s="423" t="s">
        <v>697</v>
      </c>
      <c r="C144" s="364"/>
      <c r="D144" s="364"/>
      <c r="E144" s="8"/>
      <c r="F144" s="1"/>
    </row>
    <row r="145" spans="1:6" ht="12.75" customHeight="1">
      <c r="A145" s="15"/>
      <c r="B145" s="423" t="s">
        <v>701</v>
      </c>
      <c r="C145" s="364"/>
      <c r="D145" s="364"/>
      <c r="E145" s="8"/>
      <c r="F145" s="1"/>
    </row>
    <row r="146" spans="1:6" ht="12.75" customHeight="1">
      <c r="A146" s="15"/>
      <c r="B146" s="457" t="s">
        <v>702</v>
      </c>
      <c r="C146" s="458"/>
      <c r="D146" s="458"/>
      <c r="E146" s="8"/>
      <c r="F146" s="1"/>
    </row>
    <row r="147" spans="1:6" ht="12.75" customHeight="1">
      <c r="A147" s="15"/>
      <c r="B147" s="423" t="s">
        <v>703</v>
      </c>
      <c r="C147" s="364"/>
      <c r="D147" s="364"/>
      <c r="E147" s="8"/>
      <c r="F147" s="1"/>
    </row>
    <row r="148" spans="1:6" ht="12.75" customHeight="1">
      <c r="A148" s="15"/>
      <c r="B148" s="376" t="s">
        <v>466</v>
      </c>
      <c r="C148" s="364"/>
      <c r="D148" s="364"/>
      <c r="E148" s="8"/>
      <c r="F148" s="1"/>
    </row>
    <row r="149" spans="1:6" ht="12.75" customHeight="1">
      <c r="A149" s="4"/>
      <c r="B149" s="400"/>
      <c r="C149" s="374"/>
      <c r="D149" s="374"/>
      <c r="E149" s="1"/>
      <c r="F149" s="1"/>
    </row>
    <row r="150" spans="1:6" ht="12.75" customHeight="1">
      <c r="A150" s="2"/>
      <c r="B150" s="1"/>
      <c r="C150" s="1"/>
      <c r="D150" s="1"/>
      <c r="E150" s="1"/>
      <c r="F150" s="1"/>
    </row>
    <row r="151" spans="1:6" ht="12.75" customHeight="1">
      <c r="A151" s="4" t="s">
        <v>704</v>
      </c>
      <c r="B151" s="423" t="s">
        <v>1032</v>
      </c>
      <c r="C151" s="364"/>
      <c r="D151" s="364"/>
      <c r="E151" s="364"/>
      <c r="F151" s="364"/>
    </row>
    <row r="152" spans="1:6" ht="18.75" customHeight="1">
      <c r="A152" s="4"/>
      <c r="B152" s="2"/>
      <c r="C152" s="16" t="s">
        <v>705</v>
      </c>
      <c r="D152" s="324">
        <v>45323</v>
      </c>
      <c r="E152" s="161"/>
      <c r="F152" s="8"/>
    </row>
    <row r="153" spans="1:6" ht="22.5" customHeight="1">
      <c r="A153" s="4"/>
      <c r="B153" s="2"/>
      <c r="C153" s="16" t="s">
        <v>706</v>
      </c>
      <c r="D153" s="324"/>
      <c r="E153" s="161"/>
      <c r="F153" s="1"/>
    </row>
    <row r="154" spans="1:6" ht="11.25" customHeight="1">
      <c r="A154" s="4"/>
      <c r="B154" s="2"/>
      <c r="C154" s="16"/>
      <c r="D154" s="20"/>
      <c r="E154" s="161"/>
      <c r="F154" s="1"/>
    </row>
    <row r="155" spans="1:6" ht="12.75" customHeight="1">
      <c r="A155" s="4"/>
      <c r="B155" s="9"/>
      <c r="C155" s="376" t="s">
        <v>707</v>
      </c>
      <c r="D155" s="11"/>
      <c r="E155" s="11"/>
      <c r="F155" s="1"/>
    </row>
    <row r="156" spans="1:6" ht="12.75" customHeight="1">
      <c r="A156" s="2"/>
      <c r="B156" s="11"/>
      <c r="C156" s="364"/>
      <c r="D156" s="1"/>
      <c r="E156" s="1"/>
      <c r="F156" s="1"/>
    </row>
    <row r="157" spans="1:6" ht="12.75" customHeight="1">
      <c r="A157" s="2"/>
      <c r="B157" s="3"/>
      <c r="C157" s="3"/>
      <c r="D157" s="1"/>
      <c r="E157" s="1"/>
      <c r="F157" s="1"/>
    </row>
    <row r="158" spans="1:6" ht="12.75" customHeight="1">
      <c r="A158" s="4" t="s">
        <v>708</v>
      </c>
      <c r="B158" s="376" t="s">
        <v>1033</v>
      </c>
      <c r="C158" s="364"/>
      <c r="D158" s="364"/>
      <c r="E158" s="364"/>
      <c r="F158" s="364"/>
    </row>
    <row r="159" spans="1:6" ht="12.75" customHeight="1">
      <c r="A159" s="4"/>
      <c r="B159" s="3"/>
      <c r="C159" s="3"/>
      <c r="D159" s="3"/>
      <c r="E159" s="3"/>
      <c r="F159" s="3"/>
    </row>
    <row r="160" spans="1:6" ht="12.75" customHeight="1">
      <c r="A160" s="4"/>
      <c r="B160" s="1"/>
      <c r="C160" s="2" t="s">
        <v>709</v>
      </c>
      <c r="D160" s="20"/>
      <c r="E160" s="214"/>
      <c r="F160" s="8"/>
    </row>
    <row r="162" spans="1:4" ht="12.75" customHeight="1">
      <c r="A162" s="4"/>
      <c r="B162" s="444"/>
      <c r="C162" s="364"/>
      <c r="D162" s="215"/>
    </row>
    <row r="163" spans="1:4" ht="12.75" customHeight="1">
      <c r="A163" s="4"/>
      <c r="B163" s="216"/>
      <c r="C163" s="85" t="s">
        <v>710</v>
      </c>
      <c r="D163" s="17"/>
    </row>
    <row r="164" spans="1:4" ht="12.75" customHeight="1">
      <c r="A164" s="4"/>
      <c r="B164" s="15" t="s">
        <v>1184</v>
      </c>
      <c r="C164" s="85" t="s">
        <v>8</v>
      </c>
      <c r="D164" s="214"/>
    </row>
    <row r="165" spans="1:4" ht="12.75" customHeight="1">
      <c r="A165" s="2"/>
      <c r="B165" s="15"/>
      <c r="C165" s="16" t="s">
        <v>9</v>
      </c>
      <c r="D165" s="1"/>
    </row>
    <row r="166" spans="1:4" ht="12.75" customHeight="1">
      <c r="A166" s="2"/>
      <c r="B166" s="1"/>
      <c r="C166" s="16" t="s">
        <v>711</v>
      </c>
      <c r="D166" s="1"/>
    </row>
    <row r="167" spans="1:4" ht="12.75" customHeight="1">
      <c r="A167" s="2"/>
      <c r="B167" s="1"/>
      <c r="C167" s="321">
        <v>45261</v>
      </c>
      <c r="D167" s="1"/>
    </row>
    <row r="168" spans="1:4" ht="12.75" customHeight="1">
      <c r="A168" s="2"/>
      <c r="B168" s="1"/>
      <c r="C168" s="1"/>
      <c r="D168" s="1"/>
    </row>
    <row r="169" spans="1:4" ht="12.75" customHeight="1">
      <c r="A169" s="4" t="s">
        <v>712</v>
      </c>
      <c r="B169" s="423" t="s">
        <v>713</v>
      </c>
      <c r="C169" s="364"/>
      <c r="D169" s="1"/>
    </row>
    <row r="170" spans="1:4" ht="12.75" customHeight="1">
      <c r="A170" s="4"/>
      <c r="B170" s="422" t="s">
        <v>714</v>
      </c>
      <c r="C170" s="368"/>
      <c r="D170" s="141">
        <v>45047</v>
      </c>
    </row>
    <row r="171" spans="1:4" ht="12.75" customHeight="1">
      <c r="A171" s="4"/>
      <c r="B171" s="422" t="s">
        <v>715</v>
      </c>
      <c r="C171" s="368"/>
      <c r="D171" s="217"/>
    </row>
    <row r="172" spans="1:4" ht="12.75" customHeight="1">
      <c r="A172" s="2"/>
      <c r="B172" s="1"/>
      <c r="C172" s="1"/>
      <c r="D172" s="1"/>
    </row>
    <row r="173" spans="1:4" ht="12.75" customHeight="1">
      <c r="A173" s="2"/>
      <c r="B173" s="84" t="s">
        <v>716</v>
      </c>
      <c r="C173" s="1"/>
      <c r="D173" s="1"/>
    </row>
    <row r="174" spans="1:4" ht="20.25" customHeight="1">
      <c r="A174" s="2"/>
      <c r="B174" s="20" t="s">
        <v>717</v>
      </c>
      <c r="C174" s="1"/>
      <c r="D174" s="1"/>
    </row>
    <row r="175" spans="1:4" ht="12.75" customHeight="1">
      <c r="A175" s="4" t="s">
        <v>718</v>
      </c>
      <c r="B175" s="426" t="s">
        <v>719</v>
      </c>
      <c r="C175" s="364"/>
      <c r="D175" s="1"/>
    </row>
    <row r="176" spans="1:4" ht="12.75" customHeight="1">
      <c r="A176" s="4"/>
      <c r="B176" s="423"/>
      <c r="C176" s="364"/>
      <c r="D176" s="364"/>
    </row>
    <row r="177" spans="1:4" ht="12.75" customHeight="1">
      <c r="A177" s="15" t="s">
        <v>1184</v>
      </c>
      <c r="B177" s="423" t="s">
        <v>720</v>
      </c>
      <c r="C177" s="364"/>
      <c r="D177" s="364"/>
    </row>
    <row r="178" spans="1:4" ht="12.75" customHeight="1">
      <c r="A178" s="15" t="s">
        <v>1184</v>
      </c>
      <c r="B178" s="423" t="s">
        <v>721</v>
      </c>
      <c r="C178" s="364"/>
      <c r="D178" s="364"/>
    </row>
    <row r="179" spans="1:4" ht="12.75" customHeight="1">
      <c r="A179" s="15" t="s">
        <v>1184</v>
      </c>
      <c r="B179" s="423" t="s">
        <v>722</v>
      </c>
      <c r="C179" s="364"/>
      <c r="D179" s="364"/>
    </row>
    <row r="180" spans="1:4" ht="12.75" customHeight="1">
      <c r="A180" s="15"/>
      <c r="B180" s="423" t="s">
        <v>723</v>
      </c>
      <c r="C180" s="364"/>
      <c r="D180" s="364"/>
    </row>
    <row r="181" spans="1:4" ht="12.75" customHeight="1">
      <c r="A181" s="15"/>
      <c r="B181" s="423" t="s">
        <v>724</v>
      </c>
      <c r="C181" s="364"/>
      <c r="D181" s="364"/>
    </row>
    <row r="182" spans="1:4" ht="12.75" customHeight="1">
      <c r="A182" s="15"/>
      <c r="B182" s="423" t="s">
        <v>725</v>
      </c>
      <c r="C182" s="364"/>
      <c r="D182" s="364"/>
    </row>
    <row r="183" spans="1:4" ht="12.75" customHeight="1">
      <c r="A183" s="15" t="s">
        <v>1184</v>
      </c>
      <c r="B183" s="423" t="s">
        <v>726</v>
      </c>
      <c r="C183" s="364"/>
      <c r="D183" s="364"/>
    </row>
    <row r="184" spans="1:4" ht="12.75" customHeight="1">
      <c r="A184" s="15"/>
      <c r="B184" s="376" t="s">
        <v>466</v>
      </c>
      <c r="C184" s="364"/>
      <c r="D184" s="364"/>
    </row>
    <row r="185" spans="1:4" ht="12.75" customHeight="1">
      <c r="A185" s="4"/>
      <c r="B185" s="400"/>
      <c r="C185" s="374"/>
      <c r="D185" s="374"/>
    </row>
    <row r="186" spans="1:4" ht="12.75" customHeight="1">
      <c r="A186" s="2"/>
      <c r="B186" s="1"/>
      <c r="C186" s="1"/>
      <c r="D186" s="1"/>
    </row>
    <row r="187" spans="1:4" ht="12.75" customHeight="1">
      <c r="A187" s="4" t="s">
        <v>727</v>
      </c>
      <c r="B187" s="426" t="s">
        <v>728</v>
      </c>
      <c r="C187" s="364"/>
      <c r="D187" s="1"/>
    </row>
    <row r="188" spans="1:4" ht="12.75" customHeight="1">
      <c r="A188" s="4"/>
      <c r="B188" s="423"/>
      <c r="C188" s="364"/>
      <c r="D188" s="1"/>
    </row>
    <row r="189" spans="1:4" ht="12.75" customHeight="1">
      <c r="A189" s="15" t="s">
        <v>1184</v>
      </c>
      <c r="B189" s="423" t="s">
        <v>729</v>
      </c>
      <c r="C189" s="364"/>
      <c r="D189" s="364"/>
    </row>
    <row r="190" spans="1:4" ht="12.75" customHeight="1">
      <c r="A190" s="15" t="s">
        <v>1184</v>
      </c>
      <c r="B190" s="423" t="s">
        <v>730</v>
      </c>
      <c r="C190" s="364"/>
      <c r="D190" s="364"/>
    </row>
    <row r="191" spans="1:4" ht="12.75" customHeight="1">
      <c r="A191" s="15" t="s">
        <v>1184</v>
      </c>
      <c r="B191" s="423" t="s">
        <v>731</v>
      </c>
      <c r="C191" s="364"/>
      <c r="D191" s="364"/>
    </row>
    <row r="192" spans="1:4" ht="12.75" customHeight="1">
      <c r="A192" s="15" t="s">
        <v>1184</v>
      </c>
      <c r="B192" s="423" t="s">
        <v>732</v>
      </c>
      <c r="C192" s="364"/>
      <c r="D192" s="364"/>
    </row>
    <row r="193" spans="1:6" ht="12.75" customHeight="1">
      <c r="A193" s="15" t="s">
        <v>1184</v>
      </c>
      <c r="B193" s="423" t="s">
        <v>733</v>
      </c>
      <c r="C193" s="364"/>
      <c r="D193" s="364"/>
      <c r="E193" s="17"/>
      <c r="F193" s="1"/>
    </row>
    <row r="194" spans="1:6" ht="12.75" customHeight="1">
      <c r="A194" s="15"/>
      <c r="B194" s="423" t="s">
        <v>734</v>
      </c>
      <c r="C194" s="364"/>
      <c r="D194" s="364"/>
      <c r="E194" s="17"/>
      <c r="F194" s="1"/>
    </row>
    <row r="195" spans="1:6" ht="12.75" customHeight="1">
      <c r="A195" s="15"/>
      <c r="B195" s="423" t="s">
        <v>735</v>
      </c>
      <c r="C195" s="364"/>
      <c r="D195" s="364"/>
      <c r="E195" s="17"/>
      <c r="F195" s="1"/>
    </row>
    <row r="196" spans="1:6" ht="12.75" customHeight="1">
      <c r="A196" s="15" t="s">
        <v>1184</v>
      </c>
      <c r="B196" s="376" t="s">
        <v>466</v>
      </c>
      <c r="C196" s="364"/>
      <c r="D196" s="364"/>
      <c r="E196" s="8"/>
      <c r="F196" s="1"/>
    </row>
    <row r="197" spans="1:6" ht="12.75" customHeight="1">
      <c r="A197" s="4"/>
      <c r="B197" s="400" t="s">
        <v>1200</v>
      </c>
      <c r="C197" s="374"/>
      <c r="D197" s="374"/>
      <c r="E197" s="1"/>
      <c r="F197" s="1"/>
    </row>
    <row r="198" spans="1:6" ht="12.75" customHeight="1">
      <c r="A198" s="2"/>
      <c r="B198" s="1"/>
      <c r="C198" s="1"/>
      <c r="D198" s="1"/>
      <c r="E198" s="1"/>
      <c r="F198" s="1"/>
    </row>
    <row r="199" spans="1:6" ht="12.75" customHeight="1">
      <c r="A199" s="4" t="s">
        <v>736</v>
      </c>
      <c r="B199" s="423" t="s">
        <v>737</v>
      </c>
      <c r="C199" s="364"/>
      <c r="D199" s="364"/>
      <c r="E199" s="364"/>
      <c r="F199" s="364"/>
    </row>
    <row r="200" spans="1:6" ht="12.75" customHeight="1">
      <c r="A200" s="4"/>
      <c r="B200" s="467"/>
      <c r="C200" s="368"/>
      <c r="D200" s="218" t="s">
        <v>738</v>
      </c>
      <c r="E200" s="218" t="s">
        <v>739</v>
      </c>
      <c r="F200" s="1"/>
    </row>
    <row r="201" spans="1:6" ht="12.75" customHeight="1">
      <c r="A201" s="4"/>
      <c r="B201" s="387" t="s">
        <v>740</v>
      </c>
      <c r="C201" s="368"/>
      <c r="D201" s="15"/>
      <c r="E201" s="15"/>
      <c r="F201" s="1"/>
    </row>
    <row r="202" spans="1:6" ht="12.75" customHeight="1">
      <c r="A202" s="4"/>
      <c r="B202" s="387" t="s">
        <v>741</v>
      </c>
      <c r="C202" s="368"/>
      <c r="D202" s="15" t="s">
        <v>1184</v>
      </c>
      <c r="E202" s="15"/>
      <c r="F202" s="1"/>
    </row>
    <row r="203" spans="1:6" ht="12.75" customHeight="1">
      <c r="A203" s="4"/>
      <c r="B203" s="387" t="s">
        <v>742</v>
      </c>
      <c r="C203" s="368"/>
      <c r="D203" s="15"/>
      <c r="E203" s="15"/>
      <c r="F203" s="1"/>
    </row>
    <row r="204" spans="1:6" ht="12.75" customHeight="1">
      <c r="A204" s="4"/>
      <c r="B204" s="387" t="s">
        <v>743</v>
      </c>
      <c r="C204" s="368"/>
      <c r="D204" s="15"/>
      <c r="E204" s="15"/>
      <c r="F204" s="1"/>
    </row>
    <row r="205" spans="1:6" ht="12.75" customHeight="1">
      <c r="A205" s="4"/>
      <c r="B205" s="387" t="s">
        <v>744</v>
      </c>
      <c r="C205" s="368"/>
      <c r="D205" s="15"/>
      <c r="E205" s="15"/>
      <c r="F205" s="1"/>
    </row>
    <row r="206" spans="1:6" ht="12.75" customHeight="1">
      <c r="A206" s="4"/>
      <c r="B206" s="387" t="s">
        <v>745</v>
      </c>
      <c r="C206" s="368"/>
      <c r="D206" s="15"/>
      <c r="E206" s="219"/>
      <c r="F206" s="1"/>
    </row>
    <row r="207" spans="1:6" ht="12.75" customHeight="1">
      <c r="A207" s="4"/>
      <c r="B207" s="387" t="s">
        <v>746</v>
      </c>
      <c r="C207" s="368"/>
      <c r="D207" s="15"/>
      <c r="E207" s="15"/>
      <c r="F207" s="1"/>
    </row>
    <row r="208" spans="1:6" ht="12.75" customHeight="1">
      <c r="A208" s="4"/>
      <c r="B208" s="387" t="s">
        <v>747</v>
      </c>
      <c r="C208" s="368"/>
      <c r="D208" s="15"/>
      <c r="E208" s="15"/>
      <c r="F208" s="1"/>
    </row>
    <row r="209" spans="1:6" ht="12.75" customHeight="1">
      <c r="A209" s="4"/>
      <c r="B209" s="387" t="s">
        <v>748</v>
      </c>
      <c r="C209" s="368"/>
      <c r="D209" s="15"/>
      <c r="E209" s="15"/>
      <c r="F209" s="1"/>
    </row>
    <row r="210" spans="1:6" ht="12.75" customHeight="1">
      <c r="A210" s="4"/>
      <c r="B210" s="387" t="s">
        <v>749</v>
      </c>
      <c r="C210" s="368"/>
      <c r="D210" s="15"/>
      <c r="E210" s="15"/>
      <c r="F210" s="1"/>
    </row>
    <row r="211" spans="1:6" ht="12.75" customHeight="1">
      <c r="A211" s="4"/>
      <c r="B211" s="387" t="s">
        <v>750</v>
      </c>
      <c r="C211" s="368"/>
      <c r="D211" s="15" t="s">
        <v>1184</v>
      </c>
      <c r="E211" s="15" t="s">
        <v>1184</v>
      </c>
      <c r="F211" s="1"/>
    </row>
    <row r="212" spans="1:6" ht="12.75" customHeight="1">
      <c r="A212" s="2"/>
      <c r="B212" s="1"/>
      <c r="C212" s="1"/>
      <c r="D212" s="1"/>
      <c r="E212" s="1"/>
      <c r="F212" s="1"/>
    </row>
    <row r="213" spans="1:6" ht="50.25" customHeight="1">
      <c r="A213" s="4" t="s">
        <v>751</v>
      </c>
      <c r="B213" s="465" t="s">
        <v>752</v>
      </c>
      <c r="C213" s="465"/>
      <c r="D213" s="465"/>
      <c r="E213" s="465"/>
      <c r="F213" s="1"/>
    </row>
    <row r="214" spans="1:6" ht="12.75" customHeight="1">
      <c r="A214" s="2"/>
      <c r="B214" s="411" t="s">
        <v>1199</v>
      </c>
      <c r="C214" s="412"/>
      <c r="D214" s="412"/>
      <c r="E214" s="413"/>
      <c r="F214" s="1"/>
    </row>
    <row r="215" spans="1:6" ht="12.75" customHeight="1">
      <c r="A215" s="2"/>
      <c r="B215" s="466"/>
      <c r="C215" s="364"/>
      <c r="D215" s="364"/>
      <c r="E215" s="379"/>
      <c r="F215" s="1"/>
    </row>
    <row r="216" spans="1:6" ht="12.75" customHeight="1">
      <c r="A216" s="2"/>
      <c r="B216" s="466"/>
      <c r="C216" s="364"/>
      <c r="D216" s="364"/>
      <c r="E216" s="379"/>
      <c r="F216" s="1"/>
    </row>
    <row r="217" spans="1:6" ht="12.75" customHeight="1">
      <c r="A217" s="2"/>
      <c r="B217" s="414"/>
      <c r="C217" s="374"/>
      <c r="D217" s="374"/>
      <c r="E217" s="415"/>
      <c r="F217" s="1"/>
    </row>
    <row r="218" spans="1:6" ht="12.75" customHeight="1">
      <c r="A218" s="2"/>
      <c r="B218" s="1"/>
      <c r="C218" s="1"/>
      <c r="D218" s="1"/>
      <c r="E218" s="1"/>
      <c r="F218" s="1"/>
    </row>
    <row r="219" spans="1:6" ht="12.75" customHeight="1">
      <c r="A219" s="2"/>
      <c r="B219" s="406" t="s">
        <v>753</v>
      </c>
      <c r="C219" s="364"/>
      <c r="D219" s="364"/>
      <c r="E219" s="364"/>
      <c r="F219" s="1"/>
    </row>
    <row r="220" spans="1:6" ht="12.75" customHeight="1">
      <c r="A220" s="2"/>
      <c r="B220" s="16"/>
      <c r="C220" s="16"/>
      <c r="D220" s="16"/>
      <c r="E220" s="16"/>
      <c r="F220" s="1"/>
    </row>
    <row r="221" spans="1:6" ht="12.75" customHeight="1">
      <c r="A221" s="2"/>
      <c r="B221" s="15"/>
      <c r="C221" s="16" t="s">
        <v>8</v>
      </c>
      <c r="D221" s="1"/>
      <c r="E221" s="1"/>
      <c r="F221" s="1"/>
    </row>
    <row r="222" spans="1:6" ht="12.75" customHeight="1">
      <c r="A222" s="2"/>
      <c r="B222" s="114" t="s">
        <v>1184</v>
      </c>
      <c r="C222" s="16" t="s">
        <v>9</v>
      </c>
      <c r="D222" s="1"/>
      <c r="E222" s="1"/>
      <c r="F222" s="1"/>
    </row>
  </sheetData>
  <mergeCells count="146">
    <mergeCell ref="B176:D176"/>
    <mergeCell ref="B122:D122"/>
    <mergeCell ref="B123:D123"/>
    <mergeCell ref="B125:E125"/>
    <mergeCell ref="B127:E127"/>
    <mergeCell ref="B129:E129"/>
    <mergeCell ref="B131:F131"/>
    <mergeCell ref="B133:D133"/>
    <mergeCell ref="B134:D134"/>
    <mergeCell ref="B143:D143"/>
    <mergeCell ref="B144:D144"/>
    <mergeCell ref="B145:D145"/>
    <mergeCell ref="B146:D146"/>
    <mergeCell ref="B147:D147"/>
    <mergeCell ref="B148:D148"/>
    <mergeCell ref="B149:D149"/>
    <mergeCell ref="B151:F151"/>
    <mergeCell ref="B158:F158"/>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A105:F105"/>
    <mergeCell ref="A106:F106"/>
    <mergeCell ref="A107:F107"/>
    <mergeCell ref="A108:A109"/>
    <mergeCell ref="D108:D109"/>
    <mergeCell ref="E108:E109"/>
    <mergeCell ref="F108:F109"/>
    <mergeCell ref="B108:C109"/>
    <mergeCell ref="B116:F116"/>
    <mergeCell ref="B214:E217"/>
    <mergeCell ref="B219:E219"/>
    <mergeCell ref="B200:C200"/>
    <mergeCell ref="B201:C201"/>
    <mergeCell ref="B202:C202"/>
    <mergeCell ref="B203:C203"/>
    <mergeCell ref="B204:C204"/>
    <mergeCell ref="B205:C205"/>
    <mergeCell ref="B206:C206"/>
    <mergeCell ref="B196:D196"/>
    <mergeCell ref="B197:D197"/>
    <mergeCell ref="B199:F199"/>
    <mergeCell ref="B207:C207"/>
    <mergeCell ref="B208:C208"/>
    <mergeCell ref="B209:C209"/>
    <mergeCell ref="B210:C210"/>
    <mergeCell ref="B211:C211"/>
    <mergeCell ref="B213:E213"/>
    <mergeCell ref="B187:C187"/>
    <mergeCell ref="B188:C188"/>
    <mergeCell ref="B189:D189"/>
    <mergeCell ref="B190:D190"/>
    <mergeCell ref="B191:D191"/>
    <mergeCell ref="B192:D192"/>
    <mergeCell ref="B193:D193"/>
    <mergeCell ref="B194:D194"/>
    <mergeCell ref="B195:D195"/>
    <mergeCell ref="B177:D177"/>
    <mergeCell ref="B178:D178"/>
    <mergeCell ref="B179:D179"/>
    <mergeCell ref="B180:D180"/>
    <mergeCell ref="B181:D181"/>
    <mergeCell ref="B182:D182"/>
    <mergeCell ref="B183:D183"/>
    <mergeCell ref="B184:D184"/>
    <mergeCell ref="B185:D185"/>
    <mergeCell ref="C93:F93"/>
    <mergeCell ref="C94:F94"/>
    <mergeCell ref="C95:F95"/>
    <mergeCell ref="C96:F96"/>
    <mergeCell ref="C98:F98"/>
    <mergeCell ref="C99:F99"/>
    <mergeCell ref="C100:F100"/>
    <mergeCell ref="C101:F101"/>
    <mergeCell ref="B60:F60"/>
    <mergeCell ref="B61:F61"/>
    <mergeCell ref="B62:F62"/>
    <mergeCell ref="B63:F63"/>
    <mergeCell ref="B64:F64"/>
    <mergeCell ref="B81:F81"/>
    <mergeCell ref="B82:F82"/>
    <mergeCell ref="B83:F83"/>
    <mergeCell ref="B84:F84"/>
    <mergeCell ref="B103:E103"/>
    <mergeCell ref="B104:F104"/>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s>
  <pageMargins left="0.75" right="0.75" top="1" bottom="1" header="0" footer="0"/>
  <pageSetup scale="75" orientation="portrait" r:id="rId1"/>
  <headerFooter>
    <oddHeader>&amp;LCommon Data Set 2023-2024</oddHeader>
    <oddFooter>&amp;LCDS-H&amp;C &amp;RPage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zoomScale="90" zoomScaleNormal="90" workbookViewId="0">
      <selection activeCell="R1" sqref="R1"/>
    </sheetView>
  </sheetViews>
  <sheetFormatPr defaultColWidth="12.7109375" defaultRowHeight="15" customHeight="1"/>
  <cols>
    <col min="1" max="2" width="3.7109375" customWidth="1"/>
    <col min="3" max="3" width="10.7109375" customWidth="1"/>
    <col min="4" max="9" width="9" customWidth="1"/>
    <col min="10" max="10" width="12" customWidth="1"/>
    <col min="11" max="11" width="12.28515625" customWidth="1"/>
    <col min="12" max="12" width="9.28515625" customWidth="1"/>
    <col min="13" max="17" width="8.7109375" hidden="1" customWidth="1"/>
    <col min="18" max="26" width="8.7109375" customWidth="1"/>
  </cols>
  <sheetData>
    <row r="1" spans="1:11" ht="88.5" customHeight="1">
      <c r="A1" s="490" t="s">
        <v>754</v>
      </c>
      <c r="B1" s="491"/>
      <c r="C1" s="491"/>
      <c r="D1" s="491"/>
      <c r="E1" s="491"/>
      <c r="F1" s="491"/>
      <c r="G1" s="491"/>
      <c r="H1" s="491"/>
      <c r="I1" s="491"/>
      <c r="J1" s="491"/>
      <c r="K1" s="492"/>
    </row>
    <row r="2" spans="1:11" ht="12.75" customHeight="1">
      <c r="A2" s="1"/>
      <c r="B2" s="1"/>
      <c r="C2" s="1"/>
      <c r="D2" s="1"/>
      <c r="E2" s="1"/>
      <c r="F2" s="1"/>
      <c r="G2" s="1"/>
      <c r="H2" s="1"/>
      <c r="I2" s="1"/>
      <c r="J2" s="1"/>
      <c r="K2" s="1"/>
    </row>
    <row r="3" spans="1:11" ht="42" customHeight="1">
      <c r="A3" s="220" t="s">
        <v>755</v>
      </c>
      <c r="B3" s="404" t="s">
        <v>1143</v>
      </c>
      <c r="C3" s="364"/>
      <c r="D3" s="364"/>
      <c r="E3" s="364"/>
      <c r="F3" s="364"/>
      <c r="G3" s="364"/>
      <c r="H3" s="364"/>
      <c r="I3" s="364"/>
      <c r="J3" s="364"/>
      <c r="K3" s="364"/>
    </row>
    <row r="4" spans="1:11" ht="66" customHeight="1">
      <c r="A4" s="1"/>
      <c r="B4" s="477" t="s">
        <v>756</v>
      </c>
      <c r="C4" s="374"/>
      <c r="D4" s="374"/>
      <c r="E4" s="374"/>
      <c r="F4" s="374"/>
      <c r="G4" s="374"/>
      <c r="H4" s="374"/>
      <c r="I4" s="374"/>
      <c r="J4" s="374"/>
      <c r="K4" s="415"/>
    </row>
    <row r="5" spans="1:11" ht="12.75" customHeight="1">
      <c r="A5" s="99"/>
      <c r="B5" s="221"/>
      <c r="C5" s="222"/>
      <c r="D5" s="223"/>
      <c r="E5" s="223"/>
      <c r="F5" s="223"/>
      <c r="G5" s="223"/>
      <c r="H5" s="223"/>
      <c r="I5" s="224"/>
      <c r="J5" s="221" t="s">
        <v>757</v>
      </c>
      <c r="K5" s="221" t="s">
        <v>758</v>
      </c>
    </row>
    <row r="6" spans="1:11" ht="55.5" customHeight="1">
      <c r="A6" s="11"/>
      <c r="B6" s="225" t="s">
        <v>113</v>
      </c>
      <c r="C6" s="478" t="s">
        <v>759</v>
      </c>
      <c r="D6" s="361"/>
      <c r="E6" s="361"/>
      <c r="F6" s="361"/>
      <c r="G6" s="361"/>
      <c r="H6" s="361"/>
      <c r="I6" s="368"/>
      <c r="J6" s="226" t="s">
        <v>671</v>
      </c>
      <c r="K6" s="226" t="s">
        <v>760</v>
      </c>
    </row>
    <row r="7" spans="1:11" ht="46.5" customHeight="1">
      <c r="A7" s="11"/>
      <c r="B7" s="225" t="s">
        <v>114</v>
      </c>
      <c r="C7" s="478" t="s">
        <v>761</v>
      </c>
      <c r="D7" s="361"/>
      <c r="E7" s="361"/>
      <c r="F7" s="361"/>
      <c r="G7" s="361"/>
      <c r="H7" s="361"/>
      <c r="I7" s="368"/>
      <c r="J7" s="226" t="s">
        <v>671</v>
      </c>
      <c r="K7" s="226" t="s">
        <v>762</v>
      </c>
    </row>
    <row r="8" spans="1:11" ht="24.75" customHeight="1">
      <c r="A8" s="11"/>
      <c r="B8" s="225" t="s">
        <v>115</v>
      </c>
      <c r="C8" s="479" t="s">
        <v>763</v>
      </c>
      <c r="D8" s="361"/>
      <c r="E8" s="361"/>
      <c r="F8" s="361"/>
      <c r="G8" s="361"/>
      <c r="H8" s="361"/>
      <c r="I8" s="368"/>
      <c r="J8" s="226" t="s">
        <v>671</v>
      </c>
      <c r="K8" s="226" t="s">
        <v>764</v>
      </c>
    </row>
    <row r="9" spans="1:11" ht="25.5" customHeight="1">
      <c r="A9" s="11"/>
      <c r="B9" s="225" t="s">
        <v>116</v>
      </c>
      <c r="C9" s="479" t="s">
        <v>765</v>
      </c>
      <c r="D9" s="361"/>
      <c r="E9" s="361"/>
      <c r="F9" s="361"/>
      <c r="G9" s="361"/>
      <c r="H9" s="361"/>
      <c r="I9" s="368"/>
      <c r="J9" s="226" t="s">
        <v>671</v>
      </c>
      <c r="K9" s="226" t="s">
        <v>671</v>
      </c>
    </row>
    <row r="10" spans="1:11" ht="12.75" customHeight="1">
      <c r="A10" s="11"/>
      <c r="B10" s="225" t="s">
        <v>117</v>
      </c>
      <c r="C10" s="479" t="s">
        <v>766</v>
      </c>
      <c r="D10" s="361"/>
      <c r="E10" s="361"/>
      <c r="F10" s="361"/>
      <c r="G10" s="361"/>
      <c r="H10" s="361"/>
      <c r="I10" s="368"/>
      <c r="J10" s="226" t="s">
        <v>764</v>
      </c>
      <c r="K10" s="226" t="s">
        <v>671</v>
      </c>
    </row>
    <row r="11" spans="1:11" ht="12.75" customHeight="1">
      <c r="A11" s="11"/>
      <c r="B11" s="225" t="s">
        <v>118</v>
      </c>
      <c r="C11" s="479" t="s">
        <v>767</v>
      </c>
      <c r="D11" s="361"/>
      <c r="E11" s="361"/>
      <c r="F11" s="361"/>
      <c r="G11" s="361"/>
      <c r="H11" s="361"/>
      <c r="I11" s="368"/>
      <c r="J11" s="226" t="s">
        <v>671</v>
      </c>
      <c r="K11" s="226" t="s">
        <v>671</v>
      </c>
    </row>
    <row r="12" spans="1:11" ht="12.75" customHeight="1">
      <c r="A12" s="11"/>
      <c r="B12" s="225" t="s">
        <v>119</v>
      </c>
      <c r="C12" s="479" t="s">
        <v>768</v>
      </c>
      <c r="D12" s="361"/>
      <c r="E12" s="361"/>
      <c r="F12" s="361"/>
      <c r="G12" s="361"/>
      <c r="H12" s="361"/>
      <c r="I12" s="368"/>
      <c r="J12" s="226" t="s">
        <v>671</v>
      </c>
      <c r="K12" s="226" t="s">
        <v>764</v>
      </c>
    </row>
    <row r="13" spans="1:11" ht="12.75" customHeight="1">
      <c r="A13" s="1"/>
      <c r="B13" s="164"/>
      <c r="C13" s="164"/>
      <c r="D13" s="164"/>
      <c r="E13" s="164"/>
      <c r="F13" s="164"/>
      <c r="G13" s="164"/>
      <c r="H13" s="164"/>
      <c r="I13" s="164"/>
      <c r="J13" s="164"/>
      <c r="K13" s="164"/>
    </row>
    <row r="14" spans="1:11" ht="31.5" customHeight="1">
      <c r="A14" s="1"/>
      <c r="B14" s="480" t="s">
        <v>769</v>
      </c>
      <c r="C14" s="364"/>
      <c r="D14" s="364"/>
      <c r="E14" s="364"/>
      <c r="F14" s="364"/>
      <c r="G14" s="364"/>
      <c r="H14" s="364"/>
      <c r="I14" s="364"/>
      <c r="J14" s="364"/>
      <c r="K14" s="364"/>
    </row>
    <row r="15" spans="1:11" ht="55.5" customHeight="1">
      <c r="A15" s="1"/>
      <c r="B15" s="480" t="s">
        <v>770</v>
      </c>
      <c r="C15" s="364"/>
      <c r="D15" s="364"/>
      <c r="E15" s="364"/>
      <c r="F15" s="364"/>
      <c r="G15" s="364"/>
      <c r="H15" s="364"/>
      <c r="I15" s="364"/>
      <c r="J15" s="364"/>
      <c r="K15" s="364"/>
    </row>
    <row r="16" spans="1:11" ht="32.25" customHeight="1">
      <c r="A16" s="1"/>
      <c r="B16" s="480" t="s">
        <v>771</v>
      </c>
      <c r="C16" s="364"/>
      <c r="D16" s="364"/>
      <c r="E16" s="364"/>
      <c r="F16" s="364"/>
      <c r="G16" s="364"/>
      <c r="H16" s="364"/>
      <c r="I16" s="364"/>
      <c r="J16" s="364"/>
      <c r="K16" s="364"/>
    </row>
    <row r="17" spans="1:11" ht="67.5" customHeight="1">
      <c r="A17" s="1"/>
      <c r="B17" s="480" t="s">
        <v>772</v>
      </c>
      <c r="C17" s="364"/>
      <c r="D17" s="364"/>
      <c r="E17" s="364"/>
      <c r="F17" s="364"/>
      <c r="G17" s="364"/>
      <c r="H17" s="364"/>
      <c r="I17" s="364"/>
      <c r="J17" s="364"/>
      <c r="K17" s="364"/>
    </row>
    <row r="18" spans="1:11" ht="26.25" customHeight="1">
      <c r="A18" s="1"/>
      <c r="B18" s="480" t="s">
        <v>773</v>
      </c>
      <c r="C18" s="364"/>
      <c r="D18" s="364"/>
      <c r="E18" s="364"/>
      <c r="F18" s="364"/>
      <c r="G18" s="364"/>
      <c r="H18" s="364"/>
      <c r="I18" s="364"/>
      <c r="J18" s="364"/>
      <c r="K18" s="364"/>
    </row>
    <row r="19" spans="1:11" ht="12.75" customHeight="1">
      <c r="A19" s="1"/>
      <c r="B19" s="1"/>
      <c r="C19" s="13"/>
      <c r="D19" s="13"/>
      <c r="E19" s="13"/>
      <c r="F19" s="13"/>
      <c r="G19" s="13"/>
      <c r="H19" s="13"/>
      <c r="I19" s="13"/>
      <c r="J19" s="13"/>
      <c r="K19" s="13"/>
    </row>
    <row r="20" spans="1:11" ht="12.75" customHeight="1">
      <c r="A20" s="5" t="s">
        <v>755</v>
      </c>
      <c r="B20" s="467"/>
      <c r="C20" s="361"/>
      <c r="D20" s="361"/>
      <c r="E20" s="361"/>
      <c r="F20" s="361"/>
      <c r="G20" s="361"/>
      <c r="H20" s="368"/>
      <c r="I20" s="218" t="s">
        <v>774</v>
      </c>
      <c r="J20" s="218" t="s">
        <v>775</v>
      </c>
      <c r="K20" s="218" t="s">
        <v>378</v>
      </c>
    </row>
    <row r="21" spans="1:11" ht="12.75" customHeight="1">
      <c r="A21" s="5"/>
      <c r="B21" s="15" t="s">
        <v>113</v>
      </c>
      <c r="C21" s="481" t="s">
        <v>776</v>
      </c>
      <c r="D21" s="361"/>
      <c r="E21" s="361"/>
      <c r="F21" s="361"/>
      <c r="G21" s="361"/>
      <c r="H21" s="368"/>
      <c r="I21" s="15">
        <v>209</v>
      </c>
      <c r="J21" s="15">
        <v>98</v>
      </c>
      <c r="K21" s="15">
        <f t="shared" ref="K21:K30" si="0">I21+J21</f>
        <v>307</v>
      </c>
    </row>
    <row r="22" spans="1:11" ht="12.75" customHeight="1">
      <c r="A22" s="5"/>
      <c r="B22" s="15" t="s">
        <v>114</v>
      </c>
      <c r="C22" s="481" t="s">
        <v>777</v>
      </c>
      <c r="D22" s="361"/>
      <c r="E22" s="361"/>
      <c r="F22" s="361"/>
      <c r="G22" s="361"/>
      <c r="H22" s="368"/>
      <c r="I22" s="15">
        <v>49</v>
      </c>
      <c r="J22" s="15">
        <v>13</v>
      </c>
      <c r="K22" s="15">
        <f t="shared" si="0"/>
        <v>62</v>
      </c>
    </row>
    <row r="23" spans="1:11" ht="12.75" customHeight="1">
      <c r="A23" s="5"/>
      <c r="B23" s="15" t="s">
        <v>115</v>
      </c>
      <c r="C23" s="481" t="s">
        <v>778</v>
      </c>
      <c r="D23" s="361"/>
      <c r="E23" s="361"/>
      <c r="F23" s="361"/>
      <c r="G23" s="361"/>
      <c r="H23" s="368"/>
      <c r="I23" s="15">
        <v>110</v>
      </c>
      <c r="J23" s="15">
        <v>50</v>
      </c>
      <c r="K23" s="15">
        <f t="shared" si="0"/>
        <v>160</v>
      </c>
    </row>
    <row r="24" spans="1:11" ht="12.75" customHeight="1">
      <c r="A24" s="5"/>
      <c r="B24" s="15" t="s">
        <v>116</v>
      </c>
      <c r="C24" s="481" t="s">
        <v>779</v>
      </c>
      <c r="D24" s="361"/>
      <c r="E24" s="361"/>
      <c r="F24" s="361"/>
      <c r="G24" s="361"/>
      <c r="H24" s="368"/>
      <c r="I24" s="15">
        <v>99</v>
      </c>
      <c r="J24" s="15">
        <v>48</v>
      </c>
      <c r="K24" s="15">
        <f t="shared" si="0"/>
        <v>147</v>
      </c>
    </row>
    <row r="25" spans="1:11" ht="14.25" customHeight="1">
      <c r="A25" s="5"/>
      <c r="B25" s="15" t="s">
        <v>117</v>
      </c>
      <c r="C25" s="481" t="s">
        <v>1038</v>
      </c>
      <c r="D25" s="361"/>
      <c r="E25" s="361"/>
      <c r="F25" s="361"/>
      <c r="G25" s="361"/>
      <c r="H25" s="368"/>
      <c r="I25" s="15">
        <v>0</v>
      </c>
      <c r="J25" s="15">
        <v>0</v>
      </c>
      <c r="K25" s="15">
        <f t="shared" si="0"/>
        <v>0</v>
      </c>
    </row>
    <row r="26" spans="1:11" ht="12" customHeight="1">
      <c r="A26" s="5"/>
      <c r="B26" s="15" t="s">
        <v>118</v>
      </c>
      <c r="C26" s="481" t="s">
        <v>780</v>
      </c>
      <c r="D26" s="361"/>
      <c r="E26" s="361"/>
      <c r="F26" s="361"/>
      <c r="G26" s="361"/>
      <c r="H26" s="368"/>
      <c r="I26" s="15">
        <v>205</v>
      </c>
      <c r="J26" s="15">
        <v>73</v>
      </c>
      <c r="K26" s="15">
        <f t="shared" si="0"/>
        <v>278</v>
      </c>
    </row>
    <row r="27" spans="1:11" ht="26.25" customHeight="1">
      <c r="A27" s="5"/>
      <c r="B27" s="15" t="s">
        <v>119</v>
      </c>
      <c r="C27" s="481" t="s">
        <v>781</v>
      </c>
      <c r="D27" s="361"/>
      <c r="E27" s="361"/>
      <c r="F27" s="361"/>
      <c r="G27" s="361"/>
      <c r="H27" s="368"/>
      <c r="I27" s="15">
        <v>4</v>
      </c>
      <c r="J27" s="15">
        <v>21</v>
      </c>
      <c r="K27" s="15">
        <f t="shared" si="0"/>
        <v>25</v>
      </c>
    </row>
    <row r="28" spans="1:11" ht="12.75" customHeight="1">
      <c r="A28" s="5"/>
      <c r="B28" s="15" t="s">
        <v>121</v>
      </c>
      <c r="C28" s="481" t="s">
        <v>782</v>
      </c>
      <c r="D28" s="361"/>
      <c r="E28" s="361"/>
      <c r="F28" s="361"/>
      <c r="G28" s="361"/>
      <c r="H28" s="368"/>
      <c r="I28" s="15">
        <v>0</v>
      </c>
      <c r="J28" s="15">
        <v>4</v>
      </c>
      <c r="K28" s="15">
        <f t="shared" si="0"/>
        <v>4</v>
      </c>
    </row>
    <row r="29" spans="1:11" ht="25.5" customHeight="1">
      <c r="A29" s="5"/>
      <c r="B29" s="15" t="s">
        <v>644</v>
      </c>
      <c r="C29" s="481" t="s">
        <v>783</v>
      </c>
      <c r="D29" s="361"/>
      <c r="E29" s="361"/>
      <c r="F29" s="361"/>
      <c r="G29" s="361"/>
      <c r="H29" s="368"/>
      <c r="I29" s="15">
        <v>0</v>
      </c>
      <c r="J29" s="15">
        <v>0</v>
      </c>
      <c r="K29" s="15">
        <f t="shared" si="0"/>
        <v>0</v>
      </c>
    </row>
    <row r="30" spans="1:11" ht="25.5" customHeight="1">
      <c r="A30" s="5"/>
      <c r="B30" s="15" t="s">
        <v>646</v>
      </c>
      <c r="C30" s="481" t="s">
        <v>784</v>
      </c>
      <c r="D30" s="361"/>
      <c r="E30" s="361"/>
      <c r="F30" s="361"/>
      <c r="G30" s="361"/>
      <c r="H30" s="368"/>
      <c r="I30" s="15">
        <v>1</v>
      </c>
      <c r="J30" s="15">
        <v>8</v>
      </c>
      <c r="K30" s="15">
        <f t="shared" si="0"/>
        <v>9</v>
      </c>
    </row>
    <row r="31" spans="1:11" ht="10.5" customHeight="1">
      <c r="A31" s="1"/>
      <c r="B31" s="1"/>
      <c r="C31" s="1"/>
      <c r="D31" s="1"/>
      <c r="E31" s="1"/>
      <c r="F31" s="1"/>
      <c r="G31" s="1"/>
      <c r="H31" s="1"/>
      <c r="I31" s="1"/>
      <c r="J31" s="1"/>
      <c r="K31" s="1"/>
    </row>
    <row r="32" spans="1:11" ht="12.75" customHeight="1">
      <c r="A32" s="5" t="s">
        <v>785</v>
      </c>
      <c r="B32" s="426" t="s">
        <v>786</v>
      </c>
      <c r="C32" s="364"/>
      <c r="D32" s="364"/>
      <c r="E32" s="364"/>
      <c r="F32" s="364"/>
      <c r="G32" s="364"/>
      <c r="H32" s="364"/>
      <c r="I32" s="364"/>
      <c r="J32" s="364"/>
      <c r="K32" s="364"/>
    </row>
    <row r="33" spans="1:11" ht="66" customHeight="1">
      <c r="A33" s="1"/>
      <c r="B33" s="376" t="s">
        <v>1144</v>
      </c>
      <c r="C33" s="364"/>
      <c r="D33" s="364"/>
      <c r="E33" s="364"/>
      <c r="F33" s="364"/>
      <c r="G33" s="364"/>
      <c r="H33" s="364"/>
      <c r="I33" s="364"/>
      <c r="J33" s="364"/>
      <c r="K33" s="364"/>
    </row>
    <row r="34" spans="1:11" ht="12.75" customHeight="1">
      <c r="A34" s="1"/>
      <c r="B34" s="376" t="s">
        <v>787</v>
      </c>
      <c r="C34" s="364"/>
      <c r="D34" s="364"/>
      <c r="E34" s="364"/>
      <c r="F34" s="364"/>
      <c r="G34" s="364"/>
      <c r="H34" s="364"/>
      <c r="I34" s="364"/>
      <c r="J34" s="364"/>
      <c r="K34" s="364"/>
    </row>
    <row r="35" spans="1:11" ht="11.25" customHeight="1">
      <c r="A35" s="1"/>
      <c r="B35" s="3"/>
      <c r="C35" s="3"/>
      <c r="D35" s="3"/>
      <c r="E35" s="3"/>
      <c r="F35" s="3"/>
      <c r="G35" s="3"/>
      <c r="H35" s="3"/>
      <c r="I35" s="3"/>
      <c r="J35" s="3"/>
      <c r="K35" s="3"/>
    </row>
    <row r="36" spans="1:11" ht="12.75" customHeight="1">
      <c r="A36" s="220"/>
      <c r="B36" s="484" t="s">
        <v>1147</v>
      </c>
      <c r="C36" s="361"/>
      <c r="D36" s="361"/>
      <c r="E36" s="361"/>
      <c r="F36" s="368"/>
      <c r="G36" s="170">
        <v>14</v>
      </c>
      <c r="H36" s="227" t="s">
        <v>788</v>
      </c>
      <c r="I36" s="20" t="s">
        <v>789</v>
      </c>
      <c r="J36" s="15">
        <v>3229</v>
      </c>
      <c r="K36" s="20" t="s">
        <v>790</v>
      </c>
    </row>
    <row r="37" spans="1:11" ht="12.75" customHeight="1">
      <c r="A37" s="20"/>
      <c r="B37" s="20"/>
      <c r="C37" s="20"/>
      <c r="D37" s="20"/>
      <c r="E37" s="20"/>
      <c r="F37" s="20"/>
      <c r="G37" s="20"/>
      <c r="H37" s="20"/>
      <c r="I37" s="62" t="s">
        <v>791</v>
      </c>
      <c r="J37" s="15">
        <v>238</v>
      </c>
      <c r="K37" s="20" t="s">
        <v>792</v>
      </c>
    </row>
    <row r="38" spans="1:11" ht="16.5" customHeight="1">
      <c r="A38" s="220" t="s">
        <v>793</v>
      </c>
      <c r="B38" s="426" t="s">
        <v>794</v>
      </c>
      <c r="C38" s="364"/>
      <c r="D38" s="364"/>
      <c r="E38" s="364"/>
      <c r="F38" s="364"/>
      <c r="G38" s="364"/>
      <c r="H38" s="364"/>
      <c r="I38" s="364"/>
      <c r="J38" s="364"/>
      <c r="K38" s="364"/>
    </row>
    <row r="39" spans="1:11" ht="27" customHeight="1">
      <c r="A39" s="5"/>
      <c r="B39" s="376" t="s">
        <v>1145</v>
      </c>
      <c r="C39" s="364"/>
      <c r="D39" s="364"/>
      <c r="E39" s="364"/>
      <c r="F39" s="364"/>
      <c r="G39" s="364"/>
      <c r="H39" s="364"/>
      <c r="I39" s="364"/>
      <c r="J39" s="364"/>
      <c r="K39" s="364"/>
    </row>
    <row r="40" spans="1:11" ht="27" customHeight="1">
      <c r="A40" s="5"/>
      <c r="B40" s="445" t="s">
        <v>795</v>
      </c>
      <c r="C40" s="364"/>
      <c r="D40" s="364"/>
      <c r="E40" s="364"/>
      <c r="F40" s="364"/>
      <c r="G40" s="364"/>
      <c r="H40" s="364"/>
      <c r="I40" s="364"/>
      <c r="J40" s="364"/>
      <c r="K40" s="364"/>
    </row>
    <row r="41" spans="1:11" ht="121.5" customHeight="1">
      <c r="A41" s="5"/>
      <c r="B41" s="485" t="s">
        <v>796</v>
      </c>
      <c r="C41" s="364"/>
      <c r="D41" s="364"/>
      <c r="E41" s="364"/>
      <c r="F41" s="364"/>
      <c r="G41" s="364"/>
      <c r="H41" s="364"/>
      <c r="I41" s="364"/>
      <c r="J41" s="364"/>
      <c r="K41" s="364"/>
    </row>
    <row r="42" spans="1:11" ht="96.6" customHeight="1">
      <c r="A42" s="5"/>
      <c r="B42" s="485" t="s">
        <v>797</v>
      </c>
      <c r="C42" s="364"/>
      <c r="D42" s="364"/>
      <c r="E42" s="364"/>
      <c r="F42" s="364"/>
      <c r="G42" s="364"/>
      <c r="H42" s="364"/>
      <c r="I42" s="364"/>
      <c r="J42" s="364"/>
      <c r="K42" s="364"/>
    </row>
    <row r="43" spans="1:11" ht="69" customHeight="1">
      <c r="A43" s="5"/>
      <c r="B43" s="376" t="s">
        <v>1146</v>
      </c>
      <c r="C43" s="364"/>
      <c r="D43" s="364"/>
      <c r="E43" s="364"/>
      <c r="F43" s="364"/>
      <c r="G43" s="364"/>
      <c r="H43" s="364"/>
      <c r="I43" s="364"/>
      <c r="J43" s="364"/>
      <c r="K43" s="364"/>
    </row>
    <row r="44" spans="1:11" ht="12.75" customHeight="1">
      <c r="A44" s="5"/>
      <c r="B44" s="228"/>
      <c r="C44" s="228"/>
      <c r="D44" s="228"/>
      <c r="E44" s="228"/>
      <c r="F44" s="228"/>
      <c r="G44" s="228"/>
      <c r="H44" s="228"/>
      <c r="I44" s="228"/>
      <c r="J44" s="228"/>
      <c r="K44" s="228"/>
    </row>
    <row r="45" spans="1:11" ht="12.75" customHeight="1">
      <c r="A45" s="5"/>
      <c r="B45" s="482" t="s">
        <v>798</v>
      </c>
      <c r="C45" s="364"/>
      <c r="D45" s="364"/>
      <c r="E45" s="364"/>
      <c r="F45" s="364"/>
      <c r="G45" s="364"/>
      <c r="H45" s="364"/>
      <c r="I45" s="364"/>
      <c r="J45" s="364"/>
      <c r="K45" s="364"/>
    </row>
    <row r="46" spans="1:11" ht="12.75" customHeight="1">
      <c r="A46" s="1"/>
      <c r="B46" s="1"/>
      <c r="C46" s="1"/>
      <c r="D46" s="1"/>
      <c r="E46" s="1"/>
      <c r="F46" s="1"/>
      <c r="G46" s="1"/>
      <c r="H46" s="1"/>
      <c r="I46" s="1"/>
      <c r="J46" s="1"/>
      <c r="K46" s="1"/>
    </row>
    <row r="47" spans="1:11" ht="12.75" customHeight="1">
      <c r="A47" s="5"/>
      <c r="B47" s="486" t="s">
        <v>799</v>
      </c>
      <c r="C47" s="374"/>
      <c r="D47" s="374"/>
      <c r="E47" s="374"/>
      <c r="F47" s="374"/>
      <c r="G47" s="374"/>
      <c r="H47" s="374"/>
      <c r="I47" s="374"/>
      <c r="J47" s="374"/>
      <c r="K47" s="374"/>
    </row>
    <row r="48" spans="1:11" ht="12.75" customHeight="1">
      <c r="A48" s="5"/>
      <c r="B48" s="483"/>
      <c r="C48" s="368"/>
      <c r="D48" s="229" t="s">
        <v>800</v>
      </c>
      <c r="E48" s="229" t="s">
        <v>801</v>
      </c>
      <c r="F48" s="229" t="s">
        <v>802</v>
      </c>
      <c r="G48" s="229" t="s">
        <v>803</v>
      </c>
      <c r="H48" s="229" t="s">
        <v>804</v>
      </c>
      <c r="I48" s="229" t="s">
        <v>805</v>
      </c>
      <c r="J48" s="229" t="s">
        <v>806</v>
      </c>
      <c r="K48" s="229" t="s">
        <v>378</v>
      </c>
    </row>
    <row r="49" spans="2:11" ht="26.25" customHeight="1">
      <c r="B49" s="487" t="s">
        <v>807</v>
      </c>
      <c r="C49" s="415"/>
      <c r="D49" s="15">
        <v>114</v>
      </c>
      <c r="E49" s="15">
        <v>323</v>
      </c>
      <c r="F49" s="15">
        <v>229</v>
      </c>
      <c r="G49" s="15">
        <v>56</v>
      </c>
      <c r="H49" s="15">
        <v>11</v>
      </c>
      <c r="I49" s="15">
        <v>22</v>
      </c>
      <c r="J49" s="15">
        <v>0</v>
      </c>
      <c r="K49" s="15">
        <f>SUM(D49:J49)</f>
        <v>755</v>
      </c>
    </row>
    <row r="50" spans="2:11" ht="12.75" customHeight="1">
      <c r="B50" s="444"/>
      <c r="C50" s="364"/>
      <c r="D50" s="1"/>
      <c r="E50" s="1"/>
      <c r="F50" s="1"/>
      <c r="G50" s="1"/>
      <c r="H50" s="1"/>
      <c r="I50" s="1"/>
      <c r="J50" s="1"/>
      <c r="K50" s="1"/>
    </row>
    <row r="51" spans="2:11" ht="12.75" customHeight="1">
      <c r="B51" s="483"/>
      <c r="C51" s="368"/>
      <c r="D51" s="229" t="s">
        <v>800</v>
      </c>
      <c r="E51" s="229" t="s">
        <v>801</v>
      </c>
      <c r="F51" s="229" t="s">
        <v>802</v>
      </c>
      <c r="G51" s="229" t="s">
        <v>803</v>
      </c>
      <c r="H51" s="229" t="s">
        <v>804</v>
      </c>
      <c r="I51" s="229" t="s">
        <v>805</v>
      </c>
      <c r="J51" s="229" t="s">
        <v>806</v>
      </c>
      <c r="K51" s="229" t="s">
        <v>378</v>
      </c>
    </row>
    <row r="52" spans="2:11" ht="26.25" customHeight="1">
      <c r="B52" s="483" t="s">
        <v>808</v>
      </c>
      <c r="C52" s="368"/>
      <c r="D52" s="15">
        <v>7</v>
      </c>
      <c r="E52" s="15">
        <v>28</v>
      </c>
      <c r="F52" s="15">
        <v>31</v>
      </c>
      <c r="G52" s="15">
        <v>0</v>
      </c>
      <c r="H52" s="15">
        <v>0</v>
      </c>
      <c r="I52" s="15">
        <v>0</v>
      </c>
      <c r="J52" s="15">
        <v>0</v>
      </c>
      <c r="K52" s="15">
        <f>SUM(D52:J52)</f>
        <v>66</v>
      </c>
    </row>
  </sheetData>
  <mergeCells count="43">
    <mergeCell ref="B52:C52"/>
    <mergeCell ref="B34:K34"/>
    <mergeCell ref="B36:F36"/>
    <mergeCell ref="B38:K38"/>
    <mergeCell ref="B39:K39"/>
    <mergeCell ref="B40:K40"/>
    <mergeCell ref="B41:K41"/>
    <mergeCell ref="B42:K42"/>
    <mergeCell ref="B47:K47"/>
    <mergeCell ref="B48:C48"/>
    <mergeCell ref="B49:C49"/>
    <mergeCell ref="B50:C50"/>
    <mergeCell ref="B51:C51"/>
    <mergeCell ref="C30:H30"/>
    <mergeCell ref="B32:K32"/>
    <mergeCell ref="B33:K33"/>
    <mergeCell ref="B43:K43"/>
    <mergeCell ref="B45:K45"/>
    <mergeCell ref="C25:H25"/>
    <mergeCell ref="C26:H26"/>
    <mergeCell ref="C27:H27"/>
    <mergeCell ref="C28:H28"/>
    <mergeCell ref="C29:H29"/>
    <mergeCell ref="B20:H20"/>
    <mergeCell ref="C21:H21"/>
    <mergeCell ref="C22:H22"/>
    <mergeCell ref="C23:H23"/>
    <mergeCell ref="C24:H24"/>
    <mergeCell ref="B14:K14"/>
    <mergeCell ref="B15:K15"/>
    <mergeCell ref="B16:K16"/>
    <mergeCell ref="B17:K17"/>
    <mergeCell ref="B18:K18"/>
    <mergeCell ref="C8:I8"/>
    <mergeCell ref="C9:I9"/>
    <mergeCell ref="C10:I10"/>
    <mergeCell ref="C11:I11"/>
    <mergeCell ref="C12:I12"/>
    <mergeCell ref="A1:K1"/>
    <mergeCell ref="B3:K3"/>
    <mergeCell ref="B4:K4"/>
    <mergeCell ref="C6:I6"/>
    <mergeCell ref="C7:I7"/>
  </mergeCells>
  <pageMargins left="0.75" right="0.75" top="1" bottom="1" header="0" footer="0"/>
  <pageSetup scale="75" orientation="portrait" r:id="rId1"/>
  <headerFooter>
    <oddHeader>&amp;LCommon Data Set 2023-2024</oddHeader>
    <oddFooter>&amp;LCDS-I&amp;C &amp;RPage &amp;P</oddFooter>
  </headerFooter>
  <drawing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Mathew Wilkerson (mwilkers)</dc:creator>
  <cp:lastModifiedBy>Britney Stockton (bstockto)</cp:lastModifiedBy>
  <cp:lastPrinted>2024-03-15T14:17:34Z</cp:lastPrinted>
  <dcterms:created xsi:type="dcterms:W3CDTF">2023-11-15T14:19:56Z</dcterms:created>
  <dcterms:modified xsi:type="dcterms:W3CDTF">2026-05-14T18:00:41Z</dcterms:modified>
</cp:coreProperties>
</file>